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6" firstSheet="1" activeTab="3"/>
  </bookViews>
  <sheets>
    <sheet name="TE - 2013 sampai 2016" sheetId="1" r:id="rId1"/>
    <sheet name="TE -  2017 dan 2018" sheetId="2" r:id="rId2"/>
    <sheet name="PTI - 2013 sampai 2016" sheetId="3" r:id="rId3"/>
    <sheet name="PTI 2017 dan 2018 " sheetId="4" r:id="rId4"/>
    <sheet name="PTE 2013 sampai 2016" sheetId="5" r:id="rId5"/>
    <sheet name="PTE 2017 dan 2018" sheetId="6" r:id="rId6"/>
  </sheets>
  <definedNames>
    <definedName name="_xlnm.Print_Titles" localSheetId="5">'PTE 2017 dan 2018'!$16:$18</definedName>
    <definedName name="_xlnm.Print_Titles" localSheetId="2">'PTI - 2013 sampai 2016'!$16:$18</definedName>
    <definedName name="_xlnm.Print_Titles" localSheetId="3">'PTI 2017 dan 2018 '!$16:$18</definedName>
    <definedName name="_xlnm.Print_Titles" localSheetId="1">'TE -  2017 dan 2018'!$16:$17</definedName>
    <definedName name="_xlnm.Print_Titles" localSheetId="0">'TE - 2013 sampai 2016'!$16:$17</definedName>
  </definedNames>
  <calcPr fullCalcOnLoad="1"/>
</workbook>
</file>

<file path=xl/sharedStrings.xml><?xml version="1.0" encoding="utf-8"?>
<sst xmlns="http://schemas.openxmlformats.org/spreadsheetml/2006/main" count="1340" uniqueCount="856">
  <si>
    <t>KEMENTERIAN PENDIDIKAN DAN KEBUDAYAAN</t>
  </si>
  <si>
    <t>UNIVERSITAS NEGERI PADANG</t>
  </si>
  <si>
    <t>FAKULTAS TEKNIK</t>
  </si>
  <si>
    <t>JURUSAN TEKNIK ELEKTRONIKA</t>
  </si>
  <si>
    <t>Alamat : Jln. Prof. Dr. Hamka Air Tawar Padang 25131</t>
  </si>
  <si>
    <t>Telephone :0751-444614, Website : http://elektronika.ft.unp.ac.id</t>
  </si>
  <si>
    <t>DAFTAR NILAI MATA KULIAH BERDASARKAN DISTRIBUSI KURIKULUM</t>
  </si>
  <si>
    <t>PROGRAM STUDI PENDIDIKAN TEKNIK ELEKTRONIKA</t>
  </si>
  <si>
    <t>JURUSAN TEKNIK ELEKTRONIKA FT UNP</t>
  </si>
  <si>
    <t>TAHUN MASUK 2013/2014, 2014/2015, 2015/2016, 2016/2017</t>
  </si>
  <si>
    <t>Nama Mahasiswa</t>
  </si>
  <si>
    <t>: …………………………………………………………</t>
  </si>
  <si>
    <t>TM/NIM</t>
  </si>
  <si>
    <t>: ………………………………..</t>
  </si>
  <si>
    <t>NO</t>
  </si>
  <si>
    <t>KODE</t>
  </si>
  <si>
    <t>MATA KULIAH</t>
  </si>
  <si>
    <t>BOBOT  SKS</t>
  </si>
  <si>
    <t>Nilai</t>
  </si>
  <si>
    <t>Bobot</t>
  </si>
  <si>
    <t>Mutu</t>
  </si>
  <si>
    <t>T</t>
  </si>
  <si>
    <t>P</t>
  </si>
  <si>
    <t>L</t>
  </si>
  <si>
    <t>JML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</si>
  <si>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</si>
  <si>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</si>
  <si>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</si>
  <si>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</si>
  <si>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</si>
  <si>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</si>
  <si>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</si>
  <si>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</si>
  <si>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</si>
  <si>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</si>
  <si>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A. </t>
  </si>
  <si>
    <t>Mata Kuliah Umum (MKU)</t>
  </si>
  <si>
    <t>UNP030</t>
  </si>
  <si>
    <t>Pendidikan Agama</t>
  </si>
  <si>
    <t>UNP042</t>
  </si>
  <si>
    <t>Pancasila</t>
  </si>
  <si>
    <t>UNP003</t>
  </si>
  <si>
    <t>Pendidikan Kewarganegaraan</t>
  </si>
  <si>
    <t>UNP004</t>
  </si>
  <si>
    <t>Bahasa Indonesia</t>
  </si>
  <si>
    <t>UNP028</t>
  </si>
  <si>
    <t>Ilmu Sosial dan Budaya Dasar</t>
  </si>
  <si>
    <t>Jumlah SKS</t>
  </si>
  <si>
    <t>B.</t>
  </si>
  <si>
    <t>Mata Kuliah Bidang Keahlian (MKBK)</t>
  </si>
  <si>
    <t>1.</t>
  </si>
  <si>
    <t>Keteknikan (Wajib)</t>
  </si>
  <si>
    <t>FTE003</t>
  </si>
  <si>
    <t>Kimia Teknik</t>
  </si>
  <si>
    <t>ELA003</t>
  </si>
  <si>
    <t>Komponen Elektronika</t>
  </si>
  <si>
    <t>ELA011</t>
  </si>
  <si>
    <t>Gambar Elektronika</t>
  </si>
  <si>
    <t>ELA012</t>
  </si>
  <si>
    <t>Keterampilan Teknik</t>
  </si>
  <si>
    <t>ELA013</t>
  </si>
  <si>
    <t>Rangkaian Listrik</t>
  </si>
  <si>
    <t>ELA336</t>
  </si>
  <si>
    <t>Aljabar Linear</t>
  </si>
  <si>
    <t>ELA175</t>
  </si>
  <si>
    <t>Teknik Elektronika</t>
  </si>
  <si>
    <t>FTE033</t>
  </si>
  <si>
    <t>Fisika Terapan</t>
  </si>
  <si>
    <t>ELA016</t>
  </si>
  <si>
    <t>Algoritma Pemrograman</t>
  </si>
  <si>
    <t>ELA017</t>
  </si>
  <si>
    <t>Instrumentasi dan Pengukuran</t>
  </si>
  <si>
    <t>ELA261</t>
  </si>
  <si>
    <t>Kalkulus</t>
  </si>
  <si>
    <t>ELA115</t>
  </si>
  <si>
    <t>Pengawatan dan Teknologi PCB</t>
  </si>
  <si>
    <t>ELA317</t>
  </si>
  <si>
    <t>Teknik Digital</t>
  </si>
  <si>
    <t>ELA356</t>
  </si>
  <si>
    <t>Matematika Teknik</t>
  </si>
  <si>
    <t>ELA318</t>
  </si>
  <si>
    <t>Teknik Audio</t>
  </si>
  <si>
    <t>ELA122</t>
  </si>
  <si>
    <t>Mikroelektronika</t>
  </si>
  <si>
    <t>ELA116</t>
  </si>
  <si>
    <t>Sistem Telekomunikasi</t>
  </si>
  <si>
    <t>ELA319</t>
  </si>
  <si>
    <t>Sistem Mikroprosesor dan Mikrokontroler</t>
  </si>
  <si>
    <t>ELA009</t>
  </si>
  <si>
    <t>Jaringan Komputer</t>
  </si>
  <si>
    <t>FTE013</t>
  </si>
  <si>
    <t>Bahasa Inggris Teknik</t>
  </si>
  <si>
    <t>ELA008</t>
  </si>
  <si>
    <t>Sistem Pengaturan</t>
  </si>
  <si>
    <t>ELA321</t>
  </si>
  <si>
    <t>Teknik Radio</t>
  </si>
  <si>
    <t>ELA189</t>
  </si>
  <si>
    <t>Teknik Televisi dan Display</t>
  </si>
  <si>
    <t>ELA360</t>
  </si>
  <si>
    <t>Programmable Logic Controller (PLC)</t>
  </si>
  <si>
    <t>ELA371</t>
  </si>
  <si>
    <t>Pengolahan Sinyal Digital</t>
  </si>
  <si>
    <t>ELA193</t>
  </si>
  <si>
    <t>Telekomunikasi Seluler</t>
  </si>
  <si>
    <t>ELA007</t>
  </si>
  <si>
    <t>Sistem Informasi</t>
  </si>
  <si>
    <t>ELA361</t>
  </si>
  <si>
    <t>Teknologi Multimedia dan Internet</t>
  </si>
  <si>
    <t>ELA355</t>
  </si>
  <si>
    <t>Elektronika industri</t>
  </si>
  <si>
    <t>ELA358</t>
  </si>
  <si>
    <t>Praktikum Basic Sain (Fisika dan Kimia)</t>
  </si>
  <si>
    <t>ELA124</t>
  </si>
  <si>
    <t>Praktikum Ilmu Listrik dan Pengukuran</t>
  </si>
  <si>
    <t>ELA142</t>
  </si>
  <si>
    <t>Praktikum Pemrograman Komputer</t>
  </si>
  <si>
    <t>ELA354</t>
  </si>
  <si>
    <t>Praktikum Ilmu Elektronika</t>
  </si>
  <si>
    <t>ELA357</t>
  </si>
  <si>
    <t>Praktikum Digital</t>
  </si>
  <si>
    <t>ELA366</t>
  </si>
  <si>
    <t>Praktikum elektronika audio video</t>
  </si>
  <si>
    <t>Perangkat Lunak Elektronika</t>
  </si>
  <si>
    <t>.                                                                                                                                                                                                                                                           ...                                                                                       .b</t>
  </si>
  <si>
    <t>ELA372</t>
  </si>
  <si>
    <t>Praktikum Radio, Televisi dan Display</t>
  </si>
  <si>
    <t>ELA365</t>
  </si>
  <si>
    <t>Praktik Elektronika industri dan Kontrol</t>
  </si>
  <si>
    <t>ELA133</t>
  </si>
  <si>
    <t>Rekayasa Inovasi Rangkaian Elektronika</t>
  </si>
  <si>
    <t>ELA368</t>
  </si>
  <si>
    <t>Praktikum Jaringan Komputer</t>
  </si>
  <si>
    <t>ELA370</t>
  </si>
  <si>
    <t>Praktikum Telekomunikasi</t>
  </si>
  <si>
    <t>ELA411</t>
  </si>
  <si>
    <t>Praktikum Teknologi Multimedia dan Internet</t>
  </si>
  <si>
    <t>FTE012</t>
  </si>
  <si>
    <t>Praktek Industri</t>
  </si>
  <si>
    <t>2.</t>
  </si>
  <si>
    <t>Keteknikan (Pilih 4 sks dari 12 sks)</t>
  </si>
  <si>
    <t>ELA373</t>
  </si>
  <si>
    <t>Teknologi Sistem Elektronika Audio Video</t>
  </si>
  <si>
    <t>ELA374</t>
  </si>
  <si>
    <t>Teknologi Sistem Elektronika Industri dan kontrol</t>
  </si>
  <si>
    <t>ELA375</t>
  </si>
  <si>
    <t>Teknologi Sistem Elektronika Telekomunikasi</t>
  </si>
  <si>
    <t xml:space="preserve">    </t>
  </si>
  <si>
    <t>C.</t>
  </si>
  <si>
    <t>Mata Kuliah Dasar Kependidikan (MKDK)</t>
  </si>
  <si>
    <t>UNP148</t>
  </si>
  <si>
    <t>Dasar-dasar Ilmu Pendidikan</t>
  </si>
  <si>
    <t>UNP149</t>
  </si>
  <si>
    <t>Psikologi Pendidikan</t>
  </si>
  <si>
    <t>UNP150</t>
  </si>
  <si>
    <t>Filsafat Pendidikan</t>
  </si>
  <si>
    <t>UNP151</t>
  </si>
  <si>
    <t>Bimbingan dan Konseling</t>
  </si>
  <si>
    <t>UNP152</t>
  </si>
  <si>
    <t>Administrasi dan Supervisi Pendidikan</t>
  </si>
  <si>
    <t xml:space="preserve">   </t>
  </si>
  <si>
    <t>D.</t>
  </si>
  <si>
    <t>Mata Kuliah Keterampilan Proses Pembelajaran (MKKPP)</t>
  </si>
  <si>
    <t>FTE101</t>
  </si>
  <si>
    <t>Media Pendidikan</t>
  </si>
  <si>
    <t>UNP114</t>
  </si>
  <si>
    <t>Evaluasi Pengajaran</t>
  </si>
  <si>
    <t>ELA362</t>
  </si>
  <si>
    <t>Kurikulum Pendidikan Teknologi &amp; Kejuruan</t>
  </si>
  <si>
    <t>ELA363</t>
  </si>
  <si>
    <t>Pedagogi Kejuruan</t>
  </si>
  <si>
    <t>ELA402</t>
  </si>
  <si>
    <t>Metoda Mengajar Khusus</t>
  </si>
  <si>
    <t>UNP105</t>
  </si>
  <si>
    <t>Praktek Lapangan Kependidikan</t>
  </si>
  <si>
    <t>TIK164</t>
  </si>
  <si>
    <t>Pengajaran Berbantuan Komputer</t>
  </si>
  <si>
    <t>E.</t>
  </si>
  <si>
    <t>Mata Kuliah Pengembangan Pendidikan (MKPP)</t>
  </si>
  <si>
    <t>Wajib</t>
  </si>
  <si>
    <t>ELA002</t>
  </si>
  <si>
    <t>Kewirausahaan dan Bimbingan Karier</t>
  </si>
  <si>
    <t>ELA367</t>
  </si>
  <si>
    <t>Statistik</t>
  </si>
  <si>
    <t>ELA376</t>
  </si>
  <si>
    <t>Komunikasi Ilmiah</t>
  </si>
  <si>
    <t>FTE102</t>
  </si>
  <si>
    <t>Metode Penelitian</t>
  </si>
  <si>
    <t>Pilih 6 sks dari 12 sks</t>
  </si>
  <si>
    <t>FTE011</t>
  </si>
  <si>
    <t>Tugas Akhir *</t>
  </si>
  <si>
    <t>UNP013</t>
  </si>
  <si>
    <t>Skripsi *</t>
  </si>
  <si>
    <t>TOTAL SKS</t>
  </si>
  <si>
    <t>Total Mutu</t>
  </si>
  <si>
    <t>……..</t>
  </si>
  <si>
    <t>IPK=</t>
  </si>
  <si>
    <t>=</t>
  </si>
  <si>
    <t>Total sks</t>
  </si>
  <si>
    <t>Data telah dicek kebenarannya berdasarkan data nilai kurikulum yang terdapat pada portal akademik Dosen Penasehat Akademik (PA). Data ini direkomendasikan untuk memenuhi persyaratan pengajuan:</t>
  </si>
  <si>
    <r>
      <t xml:space="preserve">Proposal Skripsi/Tugas Akhir (mininal telah lulus 100 sks, IPK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2,00)</t>
    </r>
  </si>
  <si>
    <t>Praktek Industri (mininal telah lulus 120 sks, IPK ≥ 2,00)</t>
  </si>
  <si>
    <t>3.</t>
  </si>
  <si>
    <t>Ujian Akhir (hanya belum lulus Skripsi/Tugas Akhir, IPK ≥ 2,00)</t>
  </si>
  <si>
    <t>4.</t>
  </si>
  <si>
    <t>Calon Wisuda (telah lulus seluruh mata kuliah, IPK ≥ 2,00)</t>
  </si>
  <si>
    <t>Padang, ……………………………………</t>
  </si>
  <si>
    <t>Pengesahan Penasehat Akademik (PA),</t>
  </si>
  <si>
    <t>Catatan</t>
  </si>
  <si>
    <t>1. Untuk mencegah kesalahan, tidak boleh diketik ulang</t>
  </si>
  <si>
    <t>2. Nilai, Bobot, dan Mutu diisi dengan tulisan tangan</t>
  </si>
  <si>
    <t>NIP.</t>
  </si>
  <si>
    <t>PROGRAM STUDI PENDIDIKAN TEKNIK INFORMATIKA</t>
  </si>
  <si>
    <t>1).Mata Kuliah Umum (MKU)</t>
  </si>
  <si>
    <t>2). Mata Kuliah Dasar Kependidikan (MKDK)</t>
  </si>
  <si>
    <t>3). Mata Kuliah Bidang Keahlian (MKBK)</t>
  </si>
  <si>
    <t>a. Wajib</t>
  </si>
  <si>
    <t>TIK103</t>
  </si>
  <si>
    <t>Konsep Teknologi Informasi</t>
  </si>
  <si>
    <t>TIK104</t>
  </si>
  <si>
    <t>Disain Grafis</t>
  </si>
  <si>
    <t>TIK108</t>
  </si>
  <si>
    <t>Teknik Komputasi</t>
  </si>
  <si>
    <t>TIK109</t>
  </si>
  <si>
    <t>Struktur Data</t>
  </si>
  <si>
    <t>TIK111</t>
  </si>
  <si>
    <t>Pratikum Algoritma dan Struktur Data</t>
  </si>
  <si>
    <t>TIK113</t>
  </si>
  <si>
    <t>Jaringan Komputer dan Komunikasi Data</t>
  </si>
  <si>
    <t>TIK117</t>
  </si>
  <si>
    <t>Sistem Basis Data</t>
  </si>
  <si>
    <t>TIK119</t>
  </si>
  <si>
    <t>TIK120</t>
  </si>
  <si>
    <t>Organisasi dan Arsitektur Komputer</t>
  </si>
  <si>
    <t>TIK128</t>
  </si>
  <si>
    <t>Pemeliharaan Perangkat Komputer</t>
  </si>
  <si>
    <t>TIK134</t>
  </si>
  <si>
    <t>Sistem Operasi Jaringan</t>
  </si>
  <si>
    <t>TIK166</t>
  </si>
  <si>
    <t>TIK181</t>
  </si>
  <si>
    <t>Elektronika Komputer</t>
  </si>
  <si>
    <t>TIK182</t>
  </si>
  <si>
    <t>TIK184</t>
  </si>
  <si>
    <t>Fisika Teknik</t>
  </si>
  <si>
    <t>TIK185</t>
  </si>
  <si>
    <t>Kalkulus dan Aljabar</t>
  </si>
  <si>
    <t>TIK186</t>
  </si>
  <si>
    <t>Matematika Diskrit</t>
  </si>
  <si>
    <t>TIK187</t>
  </si>
  <si>
    <t>Praktikum Fisika</t>
  </si>
  <si>
    <t>TIK188</t>
  </si>
  <si>
    <t>Sistem Operasi</t>
  </si>
  <si>
    <t>TIK189</t>
  </si>
  <si>
    <t>Pemograman Berorientasi Objek</t>
  </si>
  <si>
    <t>TIK190</t>
  </si>
  <si>
    <t>Praktikum Basis Data</t>
  </si>
  <si>
    <t>TIK191</t>
  </si>
  <si>
    <t>Praktikum Pemograman Berorientasi Objek</t>
  </si>
  <si>
    <t>TIK192</t>
  </si>
  <si>
    <t>Pemrograman Berbasis Web</t>
  </si>
  <si>
    <t>TIK195</t>
  </si>
  <si>
    <t>Kecerdasan Buatan</t>
  </si>
  <si>
    <t>TIK196</t>
  </si>
  <si>
    <t>Analisis Perancangan Sistem</t>
  </si>
  <si>
    <t>TIK197</t>
  </si>
  <si>
    <t>Teknik Multimedia dan Animasi</t>
  </si>
  <si>
    <t>TIK198</t>
  </si>
  <si>
    <t>Praktikum Instalasi dan Jaringan Komputer</t>
  </si>
  <si>
    <t>TIK199</t>
  </si>
  <si>
    <t>Pemograman Visual</t>
  </si>
  <si>
    <t>TIK200</t>
  </si>
  <si>
    <t>Perancangan Sistem Basisdata</t>
  </si>
  <si>
    <t>TIK202</t>
  </si>
  <si>
    <t>Interaksi Manusia dan Komputer</t>
  </si>
  <si>
    <t>TIK203</t>
  </si>
  <si>
    <t>Pemograman Sistem Bergerak</t>
  </si>
  <si>
    <t>TIK204</t>
  </si>
  <si>
    <t>Praktikum Multimedia dan Animasi</t>
  </si>
  <si>
    <t>TIK210</t>
  </si>
  <si>
    <t>Aplikasi Sistem Enterprise</t>
  </si>
  <si>
    <t>TIK211</t>
  </si>
  <si>
    <t>Administrasi Jaringan</t>
  </si>
  <si>
    <t>TIK212</t>
  </si>
  <si>
    <t>Proyek Teknik Informatika</t>
  </si>
  <si>
    <t>a. WajibPIlihan Konsentrasi (12 SKS)</t>
  </si>
  <si>
    <t>1. Konsentrasi Rekayasa Perangkat Lunak</t>
  </si>
  <si>
    <t>TIK143</t>
  </si>
  <si>
    <t>Data Mining</t>
  </si>
  <si>
    <t>TIK205</t>
  </si>
  <si>
    <t>Sistem Pendukung Keputusan</t>
  </si>
  <si>
    <t>TIK138</t>
  </si>
  <si>
    <t>Analisa dan Perancangan Perangkat Lunak</t>
  </si>
  <si>
    <t>TIK213</t>
  </si>
  <si>
    <t>Intelligence System</t>
  </si>
  <si>
    <t>2. Konsentrasi Teknik Komputer dan Jaringan</t>
  </si>
  <si>
    <t>TIK215</t>
  </si>
  <si>
    <t>Pemrograman Berbasis Jaringan</t>
  </si>
  <si>
    <t>TIK216</t>
  </si>
  <si>
    <t>Wireless / Mobile Computing</t>
  </si>
  <si>
    <t>TIK217</t>
  </si>
  <si>
    <t>Desain dan Analisa Keamanan Jaringan</t>
  </si>
  <si>
    <t>TIK218</t>
  </si>
  <si>
    <t>Analisa dan Perancangan Jaringan Komputer</t>
  </si>
  <si>
    <t>3. Teknik Multimedia</t>
  </si>
  <si>
    <t>TIK219</t>
  </si>
  <si>
    <t>Teknik Kompresi Data</t>
  </si>
  <si>
    <t>TIK220</t>
  </si>
  <si>
    <t>Komputer Grafika</t>
  </si>
  <si>
    <t>TIK221</t>
  </si>
  <si>
    <t>Dusain dan Analisa Animasi 3D</t>
  </si>
  <si>
    <t>TIK222</t>
  </si>
  <si>
    <t>Rekayasa / Perancangan Sistem Animasi</t>
  </si>
  <si>
    <t>4. Teknologi Pembelajaran</t>
  </si>
  <si>
    <t>TIK223</t>
  </si>
  <si>
    <t>E-Learning</t>
  </si>
  <si>
    <t>TIK225</t>
  </si>
  <si>
    <t>Teknologi Pembelajaran</t>
  </si>
  <si>
    <t>TIK153</t>
  </si>
  <si>
    <t>Pembelajaran Jarak Jauh</t>
  </si>
  <si>
    <t>TIK226</t>
  </si>
  <si>
    <t>Pengajaran Berbantu Komputer</t>
  </si>
  <si>
    <t>4). Mata Kuliah Keterampilan Proses Pembelajaran (MKKPP)</t>
  </si>
  <si>
    <t>TIK193</t>
  </si>
  <si>
    <t>TIK214</t>
  </si>
  <si>
    <t>TIK201</t>
  </si>
  <si>
    <t>Pedagogi Kejuruan Teknik Informatika</t>
  </si>
  <si>
    <t>TIK208</t>
  </si>
  <si>
    <t>Metode Mengajar Khusus</t>
  </si>
  <si>
    <t>5). Mata Kuliah Pengembangan Pendidikan  (MKPP)</t>
  </si>
  <si>
    <t>TIK207</t>
  </si>
  <si>
    <t>TIK209</t>
  </si>
  <si>
    <t>6). Pilih 1 Mata Kuliah ( 6 SKS) dari 2 Mata Kuliah (12 SKS)</t>
  </si>
  <si>
    <t>Jumlah SKS yang telah Lulus</t>
  </si>
  <si>
    <t>IPK =</t>
  </si>
  <si>
    <t xml:space="preserve">Jumlah Mutu </t>
  </si>
  <si>
    <t>Jumlah SKS yang telah lulus (atau total SKS)</t>
  </si>
  <si>
    <t xml:space="preserve">Data tabel diatas  telah dicek kebenarannya berdasarkan historis nilai mahasiswa yang terdapat pada portal UNP. </t>
  </si>
  <si>
    <t>Data ini direkomendasikan untuk memenuhi persyaratan pengajuan:</t>
  </si>
  <si>
    <t>Ujian Akhir (hanya belum lulus Skripsi/Tugas Akhir, Nilai D hanya 1 IPK ≥ 2,00)</t>
  </si>
  <si>
    <t>Calon Wisuda (telah lulus seluruh mata kuliah dengan nilai D hanya 1, IPK ≥ 2,00)</t>
  </si>
  <si>
    <t>PROGRAM STUDI  TEKNIK ELEKTRONIKA</t>
  </si>
  <si>
    <t>Nama Mahasiswa : …………………………………………………………</t>
  </si>
  <si>
    <t>TM/NIM : ………………………………..</t>
  </si>
  <si>
    <t>BOBOT SKS</t>
  </si>
  <si>
    <t>1) Mata Kuliah Pengembangan Kepribadian (MPK)</t>
  </si>
  <si>
    <t>A. Wajib</t>
  </si>
  <si>
    <t>A. Pilih 2 dari 6 SKS</t>
  </si>
  <si>
    <t>ELA400</t>
  </si>
  <si>
    <t>ELA407</t>
  </si>
  <si>
    <t xml:space="preserve">Ilmu Kealaman Dasar </t>
  </si>
  <si>
    <t>UNP005</t>
  </si>
  <si>
    <t>Bahasa Inggris</t>
  </si>
  <si>
    <t>2) Mata Kuliah Keilmuan dan Ketrampilan (MKK)</t>
  </si>
  <si>
    <t>ELA004</t>
  </si>
  <si>
    <t>ELA010</t>
  </si>
  <si>
    <t>Dasar Keterampilan Teknik</t>
  </si>
  <si>
    <t xml:space="preserve">Rangkaian Listrik  </t>
  </si>
  <si>
    <t>ELA019</t>
  </si>
  <si>
    <t>ELA108</t>
  </si>
  <si>
    <t>ELA147</t>
  </si>
  <si>
    <t>Komunikasi Data</t>
  </si>
  <si>
    <t>ELA204</t>
  </si>
  <si>
    <t xml:space="preserve">Aplikasi Komputer  </t>
  </si>
  <si>
    <t>ELA205</t>
  </si>
  <si>
    <t xml:space="preserve">Bahasa Inggris Teknik </t>
  </si>
  <si>
    <t>ELA207</t>
  </si>
  <si>
    <t>ELA210</t>
  </si>
  <si>
    <t>Logika dan Fuzzy</t>
  </si>
  <si>
    <t>ELA244</t>
  </si>
  <si>
    <t>Analisis Perancangan Perangkat Lunak</t>
  </si>
  <si>
    <t>ELA249</t>
  </si>
  <si>
    <t>Elektronika Analog</t>
  </si>
  <si>
    <t>ELA267</t>
  </si>
  <si>
    <t>Sensor dan Transduser</t>
  </si>
  <si>
    <t>ELA274</t>
  </si>
  <si>
    <t>Elektronika Digital</t>
  </si>
  <si>
    <t>ELA275</t>
  </si>
  <si>
    <t>Matematika Terapan</t>
  </si>
  <si>
    <t>ELA281</t>
  </si>
  <si>
    <t>Pemeliharaan Perangkat Elektronika</t>
  </si>
  <si>
    <t>ELA284</t>
  </si>
  <si>
    <t>Praktik Jaringan Komputer dan Sistem Operasi</t>
  </si>
  <si>
    <t>ELA285</t>
  </si>
  <si>
    <t>Perancangan Sistem Digital</t>
  </si>
  <si>
    <t>ELA322</t>
  </si>
  <si>
    <t>Praktek Komponen Elektronika dan Rangkaian Listrik</t>
  </si>
  <si>
    <t>ELA339</t>
  </si>
  <si>
    <t>ELA340</t>
  </si>
  <si>
    <t>Pemrograman bahasa C</t>
  </si>
  <si>
    <t>ELA341</t>
  </si>
  <si>
    <t>ELA342</t>
  </si>
  <si>
    <t xml:space="preserve">Praktek Pemrograman Berorientasi Objek </t>
  </si>
  <si>
    <t>ELA343</t>
  </si>
  <si>
    <t>Sistem mikrokontroler dan Mikroprosesor</t>
  </si>
  <si>
    <t>ELA344</t>
  </si>
  <si>
    <t>Praktik Elektronika dan Digital</t>
  </si>
  <si>
    <t>ELA345</t>
  </si>
  <si>
    <t>Praktek Mikrokontroler</t>
  </si>
  <si>
    <t>ELA346</t>
  </si>
  <si>
    <t>Praktek Perancangan sistem Digital</t>
  </si>
  <si>
    <t>ELA347</t>
  </si>
  <si>
    <t>Praktik Pengaturan dan Transduser</t>
  </si>
  <si>
    <t>ELA348</t>
  </si>
  <si>
    <t>ELA349</t>
  </si>
  <si>
    <t xml:space="preserve">Praktik Mikroprosesor </t>
  </si>
  <si>
    <t>ELA350</t>
  </si>
  <si>
    <t xml:space="preserve">Pemrograman Berorientasi Objek </t>
  </si>
  <si>
    <t>3) Mata Kuliah Keahlian Berkarya (MKB)</t>
  </si>
  <si>
    <t>A. Konsentrasi Teknologi Sistem Komputer (Minimal 8 SKS)</t>
  </si>
  <si>
    <t>ELA020</t>
  </si>
  <si>
    <t>ELA021</t>
  </si>
  <si>
    <t xml:space="preserve">Pemrograman Berbasis WEB </t>
  </si>
  <si>
    <t>ELA286</t>
  </si>
  <si>
    <t xml:space="preserve">Sistem Basis Data </t>
  </si>
  <si>
    <t>ELA288</t>
  </si>
  <si>
    <t>B. Instrumentasi dan Kendali (Minimal 8 SKS)</t>
  </si>
  <si>
    <t>ELA022</t>
  </si>
  <si>
    <t>ELA239</t>
  </si>
  <si>
    <t>Pengolahan Sinyal</t>
  </si>
  <si>
    <t>ELA268</t>
  </si>
  <si>
    <t xml:space="preserve">Perangkat Lunak Sistem Kendali </t>
  </si>
  <si>
    <t>ELA287</t>
  </si>
  <si>
    <t>Teknik Antarmuka (Interfcace) (include praktikum 1 sks)</t>
  </si>
  <si>
    <t>C. Teknik Komputer dan Jaringan (Minimal 8 SKS)</t>
  </si>
  <si>
    <t>ELA289</t>
  </si>
  <si>
    <t>ELA291</t>
  </si>
  <si>
    <t>Keamanan Jaringan</t>
  </si>
  <si>
    <t>ELA408</t>
  </si>
  <si>
    <t>Pemograman Aplikasi Bergerak</t>
  </si>
  <si>
    <t>ELA409</t>
  </si>
  <si>
    <t>Jaringan Nirkabel</t>
  </si>
  <si>
    <t>D. Tugas Akhir/Skripsi</t>
  </si>
  <si>
    <t>ELA257</t>
  </si>
  <si>
    <t>Proyek Akhir</t>
  </si>
  <si>
    <t>4) Mata Kuliah Prilaku Berkarya (MPB)</t>
  </si>
  <si>
    <t>Kewirausahaan dan Bimbingan Karir</t>
  </si>
  <si>
    <t>ELA351</t>
  </si>
  <si>
    <t>Etika Profesi</t>
  </si>
  <si>
    <t>ELA401</t>
  </si>
  <si>
    <t>Komunikasi Ilmiyah</t>
  </si>
  <si>
    <t>5) Mata Kuliah Berkehidupan Bermasyarakat (MBB)*</t>
  </si>
  <si>
    <r>
      <t xml:space="preserve">Proposal Skripsi/Tugas Akhir (mininal telah lulus 70 sks, IPK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 2,00)</t>
    </r>
  </si>
  <si>
    <t>Praktek Industri (mininal telah lulus 100 sks, IPK ≥ 2,00)</t>
  </si>
  <si>
    <t>Padang, ……………………………</t>
  </si>
  <si>
    <t>1) Mata Kuliah Wajib Universitas</t>
  </si>
  <si>
    <t>UNP1.50.1401</t>
  </si>
  <si>
    <t xml:space="preserve">Bahasa Inggris </t>
  </si>
  <si>
    <t>UNP1.50.1402</t>
  </si>
  <si>
    <t>UNP1.50.1403</t>
  </si>
  <si>
    <t>Pendidikan Pancasila</t>
  </si>
  <si>
    <t>UNP1.50.1404</t>
  </si>
  <si>
    <t>UNP1.50.1405</t>
  </si>
  <si>
    <t>UNP1.50.3101</t>
  </si>
  <si>
    <t>Kewirausahaan</t>
  </si>
  <si>
    <t>2) Mata Kuliah Pilihan Universitas</t>
  </si>
  <si>
    <t>UNP2.50.1401</t>
  </si>
  <si>
    <t>Ilmu Sosial Budaya Dasar</t>
  </si>
  <si>
    <t>UNP2.50.1402</t>
  </si>
  <si>
    <t>Ilmu Kealaman Dasar</t>
  </si>
  <si>
    <t>3) Mata Kuliah Keilmuan dan Ketrampilan (MKK)</t>
  </si>
  <si>
    <t>ELA1.52.1002</t>
  </si>
  <si>
    <t>ELA1.52.1004</t>
  </si>
  <si>
    <t>ELA1.52.1005</t>
  </si>
  <si>
    <t>ELA1.52.1006</t>
  </si>
  <si>
    <t>ELA1.52.1007</t>
  </si>
  <si>
    <t>ELA1.52.1008</t>
  </si>
  <si>
    <t>ELA1.52.2001</t>
  </si>
  <si>
    <t>ELA1.52.2002</t>
  </si>
  <si>
    <t>ELA1.52.2003</t>
  </si>
  <si>
    <t>ELA1.52.2004</t>
  </si>
  <si>
    <t xml:space="preserve">Pemrograman Komputer </t>
  </si>
  <si>
    <t>ELA1.52.2005</t>
  </si>
  <si>
    <t>ELA1.52.2006</t>
  </si>
  <si>
    <t xml:space="preserve">Teknik Digital </t>
  </si>
  <si>
    <t>ELA1.52.2007</t>
  </si>
  <si>
    <t>ELA1.52.2008</t>
  </si>
  <si>
    <t>Algoritma Pemrograman dan Struktur Data</t>
  </si>
  <si>
    <t>ELA1.52.2009</t>
  </si>
  <si>
    <t>ELA1.52.3001</t>
  </si>
  <si>
    <t>ELA1.52.3002</t>
  </si>
  <si>
    <t>ELA1.52.3003</t>
  </si>
  <si>
    <t>ELA1.52.3004</t>
  </si>
  <si>
    <t xml:space="preserve">Praktik Instrumentasi dan Pengukuran </t>
  </si>
  <si>
    <t>ELA1.52.3005</t>
  </si>
  <si>
    <t>Logika Fuzzy</t>
  </si>
  <si>
    <t>ELA1.52.3006</t>
  </si>
  <si>
    <t>Elektronika Daya</t>
  </si>
  <si>
    <t>ELA1.52.3007</t>
  </si>
  <si>
    <t>ELA1.52.3009</t>
  </si>
  <si>
    <t>ELA1.52.3010</t>
  </si>
  <si>
    <t>ELA1.52.3011</t>
  </si>
  <si>
    <t>Pemrograman Berorientasi Objek dan Visual</t>
  </si>
  <si>
    <t>ELA1.52.3012</t>
  </si>
  <si>
    <t>Praktik Elektronika Analog dan Digital</t>
  </si>
  <si>
    <t>ELA1.52.4001</t>
  </si>
  <si>
    <t>Kendali Jarak Jauh</t>
  </si>
  <si>
    <t>ELA1.52.4002</t>
  </si>
  <si>
    <t>ELA1.52.4003</t>
  </si>
  <si>
    <t>ELA1.52.4004</t>
  </si>
  <si>
    <t>ELA1.52.4006</t>
  </si>
  <si>
    <t>Praktek Pemrograman Berorientasi Objek dan Visual</t>
  </si>
  <si>
    <t>ELA1.52.4007</t>
  </si>
  <si>
    <t>ELA1.52.4008</t>
  </si>
  <si>
    <t>ELA1.52.4009</t>
  </si>
  <si>
    <t>ELA1.52.5001</t>
  </si>
  <si>
    <t>ELA1.52.5002</t>
  </si>
  <si>
    <t>ELA1.52.5003</t>
  </si>
  <si>
    <t>Praktik Elektronika Daya</t>
  </si>
  <si>
    <t>ELA1.52.5004</t>
  </si>
  <si>
    <t>ELA1.52.5005</t>
  </si>
  <si>
    <t>ELA1.52.5006</t>
  </si>
  <si>
    <t>ELA1.52.5007</t>
  </si>
  <si>
    <t>ELA1.52.5008</t>
  </si>
  <si>
    <t>Praktik Industri</t>
  </si>
  <si>
    <t>ELA1.52.6001</t>
  </si>
  <si>
    <t>4) Mata Kuliah Pilihan Program Studi (pilih 9 dari 27 SKS)</t>
  </si>
  <si>
    <t>ELA2.52.4002</t>
  </si>
  <si>
    <t>ELA2.52.4003</t>
  </si>
  <si>
    <t>ELA2.52.4004</t>
  </si>
  <si>
    <t>ELA2.52.4005</t>
  </si>
  <si>
    <t>ELA2.52.4006</t>
  </si>
  <si>
    <t>Proyek Elektronika</t>
  </si>
  <si>
    <t>ELA2.52.4007</t>
  </si>
  <si>
    <t>Robotika</t>
  </si>
  <si>
    <t>ELA2.52.4008</t>
  </si>
  <si>
    <t>ELA2.52.4009</t>
  </si>
  <si>
    <t>ELA2.52.4010</t>
  </si>
  <si>
    <t>ELA2.52.5001</t>
  </si>
  <si>
    <t>ELA2.52.5002</t>
  </si>
  <si>
    <t>Pemrograman Aplikasi Bergerak</t>
  </si>
  <si>
    <t>ELA2.52.5003</t>
  </si>
  <si>
    <t>Teknik Antarmuka</t>
  </si>
  <si>
    <t>TAHUN MASUK 2017 dan 2018</t>
  </si>
  <si>
    <t>UNP1.60.1401</t>
  </si>
  <si>
    <t>UNP1.60.1402</t>
  </si>
  <si>
    <t>UNP1.60.1403</t>
  </si>
  <si>
    <t>UNP1.60.1404</t>
  </si>
  <si>
    <t>UNP1.60.1405</t>
  </si>
  <si>
    <t>UNP1.60.3101</t>
  </si>
  <si>
    <t>UNP1.60.5401</t>
  </si>
  <si>
    <t>UNP1.61.1201</t>
  </si>
  <si>
    <t>UNP1.61.2101</t>
  </si>
  <si>
    <t>UNP1.61.2102</t>
  </si>
  <si>
    <t>UNP1.61.4201</t>
  </si>
  <si>
    <t>UNP1.61.5101</t>
  </si>
  <si>
    <t>UNP1.61.6401</t>
  </si>
  <si>
    <t>UNP1.61.7401</t>
  </si>
  <si>
    <t>1)</t>
  </si>
  <si>
    <t>Mata Kuliah Wajib Universitas</t>
  </si>
  <si>
    <t>2)</t>
  </si>
  <si>
    <t>Mata Kuliah Pilihan Universitas</t>
  </si>
  <si>
    <t xml:space="preserve">Pilih 1 Mata Kuliah (2 SKS) </t>
  </si>
  <si>
    <t>UNP2.60.1402</t>
  </si>
  <si>
    <t>UNP2.60.2102</t>
  </si>
  <si>
    <t>3)</t>
  </si>
  <si>
    <t>Mata Kuliah Wajib Program Studi</t>
  </si>
  <si>
    <t>A.</t>
  </si>
  <si>
    <t>ELA1.61.1101</t>
  </si>
  <si>
    <t>ELA1.61.1102</t>
  </si>
  <si>
    <t>ELA1.61.1103</t>
  </si>
  <si>
    <t>ELA1.61.1104</t>
  </si>
  <si>
    <t>ELA1.61.1105</t>
  </si>
  <si>
    <t>ELA1.61.1301</t>
  </si>
  <si>
    <t>ELA1.61.1302</t>
  </si>
  <si>
    <t>ELA1.61.1303</t>
  </si>
  <si>
    <t>ELA1.61.2101</t>
  </si>
  <si>
    <t>ELA1.61.2301</t>
  </si>
  <si>
    <t>ELA1.61.2302</t>
  </si>
  <si>
    <t>ELA1.61.2303</t>
  </si>
  <si>
    <t>ELA1.61.2304</t>
  </si>
  <si>
    <t>ELA1.61.2305</t>
  </si>
  <si>
    <t>ELA1.61.2306</t>
  </si>
  <si>
    <t>ELA1.61.3301</t>
  </si>
  <si>
    <t>ELA1.61.3302</t>
  </si>
  <si>
    <t>ELA1.61.3303</t>
  </si>
  <si>
    <t>ELA1.61.3304</t>
  </si>
  <si>
    <t>ELA1.61.3305</t>
  </si>
  <si>
    <t>ELA1.61.3306</t>
  </si>
  <si>
    <t>ELA1.61.3307</t>
  </si>
  <si>
    <t>ELA1.61.3308</t>
  </si>
  <si>
    <t>ELA1.61.3310</t>
  </si>
  <si>
    <t>ELA1.61.4301</t>
  </si>
  <si>
    <t>ELA1.61.4302</t>
  </si>
  <si>
    <t>ELA1.61.4303</t>
  </si>
  <si>
    <t>ELA1.61.4304</t>
  </si>
  <si>
    <t>ELA1.61.4305</t>
  </si>
  <si>
    <t>ELA1.61.4306</t>
  </si>
  <si>
    <t>ELA1.61.4307</t>
  </si>
  <si>
    <t>ELA1.61.4308</t>
  </si>
  <si>
    <t>ELA1.61.4309</t>
  </si>
  <si>
    <t>ELA1.61.4310</t>
  </si>
  <si>
    <t>ELA1.61.5301</t>
  </si>
  <si>
    <t>ELA1.61.5302</t>
  </si>
  <si>
    <t>ELA1.61.5303</t>
  </si>
  <si>
    <t>ELA1.61.5304</t>
  </si>
  <si>
    <t>ELA1.61.5305</t>
  </si>
  <si>
    <t>ELA1.61.5306</t>
  </si>
  <si>
    <t>ELA1.61.5307</t>
  </si>
  <si>
    <t>ELA1.61.5308</t>
  </si>
  <si>
    <t>ELA1.61.5309</t>
  </si>
  <si>
    <t>ELA1.61.5310</t>
  </si>
  <si>
    <t>ELA1.61.5311</t>
  </si>
  <si>
    <t>ELA1.61.6301</t>
  </si>
  <si>
    <t>ELA1.61.6302</t>
  </si>
  <si>
    <t>ELA1.61.6303</t>
  </si>
  <si>
    <t>ELA1.61.6304</t>
  </si>
  <si>
    <t>ELA1.61.6305</t>
  </si>
  <si>
    <t>ELA1.61.6306</t>
  </si>
  <si>
    <t>ELA1.61.6307</t>
  </si>
  <si>
    <t>ELA1.61.6401</t>
  </si>
  <si>
    <t>ELA1.61.7301</t>
  </si>
  <si>
    <t>4)</t>
  </si>
  <si>
    <t>Mata Kuliah Pilihan Program Studi</t>
  </si>
  <si>
    <t>Tugas Akhir / Skripsi</t>
  </si>
  <si>
    <t>ELA2.61.8301</t>
  </si>
  <si>
    <t>ELA2.61.8302</t>
  </si>
  <si>
    <t>Pilih Mata Kuliah (4 SKS) dari 10 Mata Kuliah (20 SKS)</t>
  </si>
  <si>
    <t>ELA2.61.2301</t>
  </si>
  <si>
    <t>ELA2.61.6301</t>
  </si>
  <si>
    <t>ELA2.61.6302</t>
  </si>
  <si>
    <t>ELA2.61.6303</t>
  </si>
  <si>
    <t>ELA2.61.6304</t>
  </si>
  <si>
    <t>ELA2.61.6305</t>
  </si>
  <si>
    <t>ELA2.61.6306</t>
  </si>
  <si>
    <t>ELA2.61.6307</t>
  </si>
  <si>
    <t>ELA2.61.6308</t>
  </si>
  <si>
    <t>ELA2.61.6309</t>
  </si>
  <si>
    <r>
      <t>Pendidikan Agama (</t>
    </r>
    <r>
      <rPr>
        <i/>
        <sz val="10"/>
        <color indexed="8"/>
        <rFont val="Calibri"/>
        <family val="2"/>
      </rPr>
      <t>Religion Education</t>
    </r>
    <r>
      <rPr>
        <sz val="10"/>
        <color indexed="8"/>
        <rFont val="Calibri"/>
        <family val="2"/>
      </rPr>
      <t>)</t>
    </r>
  </si>
  <si>
    <r>
      <t>Pendidikan Pancasila (</t>
    </r>
    <r>
      <rPr>
        <i/>
        <sz val="10"/>
        <color indexed="8"/>
        <rFont val="Calibri"/>
        <family val="2"/>
      </rPr>
      <t>Pancasila Education</t>
    </r>
    <r>
      <rPr>
        <sz val="10"/>
        <color indexed="8"/>
        <rFont val="Calibri"/>
        <family val="2"/>
      </rPr>
      <t>)</t>
    </r>
  </si>
  <si>
    <r>
      <t>Pendidikan Kewarganegaraan (</t>
    </r>
    <r>
      <rPr>
        <i/>
        <sz val="10"/>
        <color indexed="8"/>
        <rFont val="Calibri"/>
        <family val="2"/>
      </rPr>
      <t>Citizenship Education</t>
    </r>
    <r>
      <rPr>
        <sz val="10"/>
        <color indexed="8"/>
        <rFont val="Calibri"/>
        <family val="2"/>
      </rPr>
      <t>)</t>
    </r>
  </si>
  <si>
    <r>
      <t>Bahasa Indonesia (</t>
    </r>
    <r>
      <rPr>
        <i/>
        <sz val="10"/>
        <color indexed="8"/>
        <rFont val="Calibri"/>
        <family val="2"/>
      </rPr>
      <t>Indonesian</t>
    </r>
    <r>
      <rPr>
        <sz val="10"/>
        <color indexed="8"/>
        <rFont val="Calibri"/>
        <family val="2"/>
      </rPr>
      <t>)</t>
    </r>
  </si>
  <si>
    <r>
      <t>Bahasa Inggris (</t>
    </r>
    <r>
      <rPr>
        <i/>
        <sz val="10"/>
        <color indexed="8"/>
        <rFont val="Calibri"/>
        <family val="2"/>
      </rPr>
      <t>English</t>
    </r>
    <r>
      <rPr>
        <sz val="10"/>
        <color indexed="8"/>
        <rFont val="Calibri"/>
        <family val="2"/>
      </rPr>
      <t>)</t>
    </r>
  </si>
  <si>
    <r>
      <t>Kewirausahaan (</t>
    </r>
    <r>
      <rPr>
        <i/>
        <sz val="10"/>
        <color indexed="8"/>
        <rFont val="Calibri"/>
        <family val="2"/>
      </rPr>
      <t>Entrepreneurship</t>
    </r>
    <r>
      <rPr>
        <sz val="10"/>
        <color indexed="8"/>
        <rFont val="Calibri"/>
        <family val="2"/>
      </rPr>
      <t>)</t>
    </r>
  </si>
  <si>
    <r>
      <t>Kuliah Kerja Nyata (KKN) (</t>
    </r>
    <r>
      <rPr>
        <i/>
        <sz val="10"/>
        <color indexed="8"/>
        <rFont val="Calibri"/>
        <family val="2"/>
      </rPr>
      <t>Community Service Program</t>
    </r>
    <r>
      <rPr>
        <sz val="10"/>
        <color indexed="8"/>
        <rFont val="Calibri"/>
        <family val="2"/>
      </rPr>
      <t>)</t>
    </r>
  </si>
  <si>
    <r>
      <t>Dasar-dasar Ilmu Pendidikan (</t>
    </r>
    <r>
      <rPr>
        <i/>
        <sz val="10"/>
        <color indexed="8"/>
        <rFont val="Calibri"/>
        <family val="2"/>
      </rPr>
      <t>Fundamental of Education</t>
    </r>
    <r>
      <rPr>
        <sz val="10"/>
        <color indexed="8"/>
        <rFont val="Calibri"/>
        <family val="2"/>
      </rPr>
      <t>)</t>
    </r>
  </si>
  <si>
    <r>
      <t>Psikologi Pendidikan (</t>
    </r>
    <r>
      <rPr>
        <i/>
        <sz val="10"/>
        <color indexed="8"/>
        <rFont val="Calibri"/>
        <family val="2"/>
      </rPr>
      <t>Educational Psychologi</t>
    </r>
    <r>
      <rPr>
        <sz val="10"/>
        <color indexed="8"/>
        <rFont val="Calibri"/>
        <family val="2"/>
      </rPr>
      <t>)</t>
    </r>
  </si>
  <si>
    <r>
      <t>Administrasi Dan Supervisi Pendidikan (</t>
    </r>
    <r>
      <rPr>
        <i/>
        <sz val="10"/>
        <color indexed="8"/>
        <rFont val="Calibri"/>
        <family val="2"/>
      </rPr>
      <t>Administration and Education Supervision</t>
    </r>
    <r>
      <rPr>
        <sz val="10"/>
        <color indexed="8"/>
        <rFont val="Calibri"/>
        <family val="2"/>
      </rPr>
      <t>)</t>
    </r>
  </si>
  <si>
    <r>
      <t>Bimbingan Dan Konseling (</t>
    </r>
    <r>
      <rPr>
        <i/>
        <sz val="10"/>
        <color indexed="8"/>
        <rFont val="Calibri"/>
        <family val="2"/>
      </rPr>
      <t>Guidance and counseling</t>
    </r>
    <r>
      <rPr>
        <sz val="10"/>
        <color indexed="8"/>
        <rFont val="Calibri"/>
        <family val="2"/>
      </rPr>
      <t>)</t>
    </r>
  </si>
  <si>
    <r>
      <t>Program Pengalaman Lapangan 1 (PPL1) (</t>
    </r>
    <r>
      <rPr>
        <i/>
        <sz val="10"/>
        <color indexed="8"/>
        <rFont val="Calibri"/>
        <family val="2"/>
      </rPr>
      <t>educational experince 1</t>
    </r>
    <r>
      <rPr>
        <sz val="10"/>
        <color indexed="8"/>
        <rFont val="Calibri"/>
        <family val="2"/>
      </rPr>
      <t>)</t>
    </r>
  </si>
  <si>
    <r>
      <t>Program Pengalaman Lapangan 2 (PPL 2) (</t>
    </r>
    <r>
      <rPr>
        <i/>
        <sz val="10"/>
        <color indexed="8"/>
        <rFont val="Calibri"/>
        <family val="2"/>
      </rPr>
      <t>Educational Experience 2</t>
    </r>
    <r>
      <rPr>
        <sz val="10"/>
        <color indexed="8"/>
        <rFont val="Calibri"/>
        <family val="2"/>
      </rPr>
      <t>)</t>
    </r>
  </si>
  <si>
    <r>
      <t>Program Pengalaman Lapangan 3 (PPL 3) (</t>
    </r>
    <r>
      <rPr>
        <i/>
        <sz val="10"/>
        <color indexed="8"/>
        <rFont val="Calibri"/>
        <family val="2"/>
      </rPr>
      <t>Educational Experience 3</t>
    </r>
    <r>
      <rPr>
        <sz val="10"/>
        <color indexed="8"/>
        <rFont val="Calibri"/>
        <family val="2"/>
      </rPr>
      <t>)</t>
    </r>
  </si>
  <si>
    <r>
      <t>Ilmu Sosial Budaya Dasar (</t>
    </r>
    <r>
      <rPr>
        <i/>
        <sz val="10"/>
        <color indexed="8"/>
        <rFont val="Calibri"/>
        <family val="2"/>
      </rPr>
      <t>Ilmu Sosial Basic Culture</t>
    </r>
    <r>
      <rPr>
        <sz val="10"/>
        <color indexed="8"/>
        <rFont val="Calibri"/>
        <family val="2"/>
      </rPr>
      <t>)</t>
    </r>
  </si>
  <si>
    <r>
      <t>Bahasa Jepang (</t>
    </r>
    <r>
      <rPr>
        <i/>
        <sz val="10"/>
        <color indexed="8"/>
        <rFont val="Calibri"/>
        <family val="2"/>
      </rPr>
      <t>Japanese Language</t>
    </r>
    <r>
      <rPr>
        <sz val="10"/>
        <color indexed="8"/>
        <rFont val="Calibri"/>
        <family val="2"/>
      </rPr>
      <t>)</t>
    </r>
  </si>
  <si>
    <r>
      <t>Rangkaian Listrik (</t>
    </r>
    <r>
      <rPr>
        <i/>
        <sz val="10"/>
        <color indexed="8"/>
        <rFont val="Calibri"/>
        <family val="2"/>
      </rPr>
      <t>Electrical Circuits</t>
    </r>
    <r>
      <rPr>
        <sz val="10"/>
        <color indexed="8"/>
        <rFont val="Calibri"/>
        <family val="2"/>
      </rPr>
      <t>)</t>
    </r>
  </si>
  <si>
    <r>
      <t>Aljabar Linear (</t>
    </r>
    <r>
      <rPr>
        <i/>
        <sz val="10"/>
        <color indexed="8"/>
        <rFont val="Calibri"/>
        <family val="2"/>
      </rPr>
      <t>Linear Algebra)</t>
    </r>
    <r>
      <rPr>
        <sz val="10"/>
        <color indexed="8"/>
        <rFont val="Calibri"/>
        <family val="2"/>
      </rPr>
      <t>)</t>
    </r>
  </si>
  <si>
    <r>
      <t>Fisika Terapan (</t>
    </r>
    <r>
      <rPr>
        <i/>
        <sz val="10"/>
        <color indexed="8"/>
        <rFont val="Calibri"/>
        <family val="2"/>
      </rPr>
      <t>Applied Physics</t>
    </r>
    <r>
      <rPr>
        <sz val="10"/>
        <color indexed="8"/>
        <rFont val="Calibri"/>
        <family val="2"/>
      </rPr>
      <t>)</t>
    </r>
  </si>
  <si>
    <r>
      <t>Algoritma Pemograman (</t>
    </r>
    <r>
      <rPr>
        <i/>
        <sz val="10"/>
        <color indexed="8"/>
        <rFont val="Calibri"/>
        <family val="2"/>
      </rPr>
      <t>Algorithms Programming </t>
    </r>
    <r>
      <rPr>
        <sz val="10"/>
        <color indexed="8"/>
        <rFont val="Calibri"/>
        <family val="2"/>
      </rPr>
      <t>)</t>
    </r>
  </si>
  <si>
    <r>
      <t>Instrumentasi dan Pengukuran (</t>
    </r>
    <r>
      <rPr>
        <i/>
        <sz val="10"/>
        <color indexed="8"/>
        <rFont val="Calibri"/>
        <family val="2"/>
      </rPr>
      <t>Instrumentation and Measurement</t>
    </r>
    <r>
      <rPr>
        <sz val="10"/>
        <color indexed="8"/>
        <rFont val="Calibri"/>
        <family val="2"/>
      </rPr>
      <t>)</t>
    </r>
  </si>
  <si>
    <r>
      <t>Komponen Elektronika (</t>
    </r>
    <r>
      <rPr>
        <i/>
        <sz val="10"/>
        <color indexed="8"/>
        <rFont val="Calibri"/>
        <family val="2"/>
      </rPr>
      <t>Electronic Components</t>
    </r>
    <r>
      <rPr>
        <sz val="10"/>
        <color indexed="8"/>
        <rFont val="Calibri"/>
        <family val="2"/>
      </rPr>
      <t>)</t>
    </r>
  </si>
  <si>
    <r>
      <t>Gambar Elektronika (</t>
    </r>
    <r>
      <rPr>
        <i/>
        <sz val="10"/>
        <color indexed="8"/>
        <rFont val="Calibri"/>
        <family val="2"/>
      </rPr>
      <t>Drawing of Electronics</t>
    </r>
    <r>
      <rPr>
        <sz val="10"/>
        <color indexed="8"/>
        <rFont val="Calibri"/>
        <family val="2"/>
      </rPr>
      <t>)</t>
    </r>
  </si>
  <si>
    <r>
      <t>Keterampilan Teknik (</t>
    </r>
    <r>
      <rPr>
        <i/>
        <sz val="10"/>
        <color indexed="8"/>
        <rFont val="Calibri"/>
        <family val="2"/>
      </rPr>
      <t>Fundamental Skills</t>
    </r>
    <r>
      <rPr>
        <sz val="10"/>
        <color indexed="8"/>
        <rFont val="Calibri"/>
        <family val="2"/>
      </rPr>
      <t>)</t>
    </r>
  </si>
  <si>
    <r>
      <t>Kimia Teknik (</t>
    </r>
    <r>
      <rPr>
        <i/>
        <sz val="10"/>
        <color indexed="8"/>
        <rFont val="Calibri"/>
        <family val="2"/>
      </rPr>
      <t>Chemistry for Engineering</t>
    </r>
    <r>
      <rPr>
        <sz val="10"/>
        <color indexed="8"/>
        <rFont val="Calibri"/>
        <family val="2"/>
      </rPr>
      <t>)</t>
    </r>
  </si>
  <si>
    <r>
      <t>Teknik Elektronika (</t>
    </r>
    <r>
      <rPr>
        <i/>
        <sz val="10"/>
        <color indexed="8"/>
        <rFont val="Calibri"/>
        <family val="2"/>
      </rPr>
      <t> Electronical Engineering</t>
    </r>
    <r>
      <rPr>
        <sz val="10"/>
        <color indexed="8"/>
        <rFont val="Calibri"/>
        <family val="2"/>
      </rPr>
      <t>)</t>
    </r>
  </si>
  <si>
    <r>
      <t>Pengawatan dan Teknologi PCB (</t>
    </r>
    <r>
      <rPr>
        <i/>
        <sz val="10"/>
        <color indexed="8"/>
        <rFont val="Calibri"/>
        <family val="2"/>
      </rPr>
      <t>Wiring and Printed Circuit Boards (PCB's)</t>
    </r>
    <r>
      <rPr>
        <sz val="10"/>
        <color indexed="8"/>
        <rFont val="Calibri"/>
        <family val="2"/>
      </rPr>
      <t>)</t>
    </r>
  </si>
  <si>
    <r>
      <t>Kalkulus (</t>
    </r>
    <r>
      <rPr>
        <i/>
        <sz val="10"/>
        <color indexed="8"/>
        <rFont val="Calibri"/>
        <family val="2"/>
      </rPr>
      <t>Calculus</t>
    </r>
    <r>
      <rPr>
        <sz val="10"/>
        <color indexed="8"/>
        <rFont val="Calibri"/>
        <family val="2"/>
      </rPr>
      <t>)</t>
    </r>
  </si>
  <si>
    <r>
      <t>Sistem Telekomunikasi (</t>
    </r>
    <r>
      <rPr>
        <i/>
        <sz val="10"/>
        <color indexed="8"/>
        <rFont val="Calibri"/>
        <family val="2"/>
      </rPr>
      <t>Telecommunication Systems</t>
    </r>
    <r>
      <rPr>
        <sz val="10"/>
        <color indexed="8"/>
        <rFont val="Calibri"/>
        <family val="2"/>
      </rPr>
      <t>)</t>
    </r>
  </si>
  <si>
    <r>
      <t>Praktikum Ilmu Listrik dan Pengukuran (</t>
    </r>
    <r>
      <rPr>
        <i/>
        <sz val="10"/>
        <color indexed="8"/>
        <rFont val="Calibri"/>
        <family val="2"/>
      </rPr>
      <t>Practicum of Science Electricity and Measurement</t>
    </r>
    <r>
      <rPr>
        <sz val="10"/>
        <color indexed="8"/>
        <rFont val="Calibri"/>
        <family val="2"/>
      </rPr>
      <t>)</t>
    </r>
  </si>
  <si>
    <r>
      <t>Praktikum Permrograman Komputer (</t>
    </r>
    <r>
      <rPr>
        <i/>
        <sz val="10"/>
        <color indexed="8"/>
        <rFont val="Calibri"/>
        <family val="2"/>
      </rPr>
      <t>Practicum of Computer Programming</t>
    </r>
    <r>
      <rPr>
        <sz val="10"/>
        <color indexed="8"/>
        <rFont val="Calibri"/>
        <family val="2"/>
      </rPr>
      <t>)</t>
    </r>
  </si>
  <si>
    <r>
      <t>Teknik Digital (</t>
    </r>
    <r>
      <rPr>
        <i/>
        <sz val="10"/>
        <color indexed="8"/>
        <rFont val="Calibri"/>
        <family val="2"/>
      </rPr>
      <t>Digital Techniques</t>
    </r>
    <r>
      <rPr>
        <sz val="10"/>
        <color indexed="8"/>
        <rFont val="Calibri"/>
        <family val="2"/>
      </rPr>
      <t>)</t>
    </r>
  </si>
  <si>
    <r>
      <t>Matematika Teknik (</t>
    </r>
    <r>
      <rPr>
        <i/>
        <sz val="10"/>
        <color indexed="8"/>
        <rFont val="Calibri"/>
        <family val="2"/>
      </rPr>
      <t>Mathematics of Engineering</t>
    </r>
    <r>
      <rPr>
        <sz val="10"/>
        <color indexed="8"/>
        <rFont val="Calibri"/>
        <family val="2"/>
      </rPr>
      <t>)</t>
    </r>
  </si>
  <si>
    <r>
      <t>Teknik Audio (</t>
    </r>
    <r>
      <rPr>
        <i/>
        <sz val="10"/>
        <color indexed="8"/>
        <rFont val="Calibri"/>
        <family val="2"/>
      </rPr>
      <t>Audio Engineering</t>
    </r>
    <r>
      <rPr>
        <sz val="10"/>
        <color indexed="8"/>
        <rFont val="Calibri"/>
        <family val="2"/>
      </rPr>
      <t>)</t>
    </r>
  </si>
  <si>
    <r>
      <t>Mikroelektronika (</t>
    </r>
    <r>
      <rPr>
        <i/>
        <sz val="10"/>
        <color indexed="8"/>
        <rFont val="Calibri"/>
        <family val="2"/>
      </rPr>
      <t>Microelectronics</t>
    </r>
    <r>
      <rPr>
        <sz val="10"/>
        <color indexed="8"/>
        <rFont val="Calibri"/>
        <family val="2"/>
      </rPr>
      <t>)</t>
    </r>
  </si>
  <si>
    <r>
      <t>Bahasa Inggris Teknik (</t>
    </r>
    <r>
      <rPr>
        <i/>
        <sz val="10"/>
        <color indexed="8"/>
        <rFont val="Calibri"/>
        <family val="2"/>
      </rPr>
      <t>Technical English</t>
    </r>
    <r>
      <rPr>
        <sz val="10"/>
        <color indexed="8"/>
        <rFont val="Calibri"/>
        <family val="2"/>
      </rPr>
      <t>)</t>
    </r>
  </si>
  <si>
    <r>
      <t>Elektronika Industri (</t>
    </r>
    <r>
      <rPr>
        <i/>
        <sz val="10"/>
        <color indexed="8"/>
        <rFont val="Calibri"/>
        <family val="2"/>
      </rPr>
      <t>Electronics of Industry</t>
    </r>
    <r>
      <rPr>
        <sz val="10"/>
        <color indexed="8"/>
        <rFont val="Calibri"/>
        <family val="2"/>
      </rPr>
      <t>)</t>
    </r>
  </si>
  <si>
    <r>
      <t>Praktikum Basic Sain (Fisika dan Kimia) (</t>
    </r>
    <r>
      <rPr>
        <i/>
        <sz val="10"/>
        <color indexed="8"/>
        <rFont val="Calibri"/>
        <family val="2"/>
      </rPr>
      <t>Practicum of Basic Science (Physics and Chemistry)</t>
    </r>
    <r>
      <rPr>
        <sz val="10"/>
        <color indexed="8"/>
        <rFont val="Calibri"/>
        <family val="2"/>
      </rPr>
      <t>)</t>
    </r>
  </si>
  <si>
    <r>
      <t>Praktikum Ilmu Elektronika (</t>
    </r>
    <r>
      <rPr>
        <i/>
        <sz val="10"/>
        <color indexed="8"/>
        <rFont val="Calibri"/>
        <family val="2"/>
      </rPr>
      <t>Practicum of Science Electronics</t>
    </r>
    <r>
      <rPr>
        <sz val="10"/>
        <color indexed="8"/>
        <rFont val="Calibri"/>
        <family val="2"/>
      </rPr>
      <t>)</t>
    </r>
  </si>
  <si>
    <r>
      <t>Praktikum Digital (</t>
    </r>
    <r>
      <rPr>
        <i/>
        <sz val="10"/>
        <color indexed="8"/>
        <rFont val="Calibri"/>
        <family val="2"/>
      </rPr>
      <t>Practicum of Digital</t>
    </r>
    <r>
      <rPr>
        <sz val="10"/>
        <color indexed="8"/>
        <rFont val="Calibri"/>
        <family val="2"/>
      </rPr>
      <t>)</t>
    </r>
  </si>
  <si>
    <r>
      <t>Sistem Mikroprosesor dan Mikrokontroler (</t>
    </r>
    <r>
      <rPr>
        <i/>
        <sz val="10"/>
        <color indexed="8"/>
        <rFont val="Calibri"/>
        <family val="2"/>
      </rPr>
      <t>Microprocessors and Microcontroller System</t>
    </r>
    <r>
      <rPr>
        <sz val="10"/>
        <color indexed="8"/>
        <rFont val="Calibri"/>
        <family val="2"/>
      </rPr>
      <t>)</t>
    </r>
  </si>
  <si>
    <r>
      <t>Jaringan Komputer (</t>
    </r>
    <r>
      <rPr>
        <i/>
        <sz val="10"/>
        <color indexed="8"/>
        <rFont val="Calibri"/>
        <family val="2"/>
      </rPr>
      <t>Computer Network</t>
    </r>
    <r>
      <rPr>
        <sz val="10"/>
        <color indexed="8"/>
        <rFont val="Calibri"/>
        <family val="2"/>
      </rPr>
      <t>)</t>
    </r>
  </si>
  <si>
    <r>
      <t>Sistem Pengaturan (</t>
    </r>
    <r>
      <rPr>
        <i/>
        <sz val="10"/>
        <color indexed="8"/>
        <rFont val="Calibri"/>
        <family val="2"/>
      </rPr>
      <t>Control System</t>
    </r>
    <r>
      <rPr>
        <sz val="10"/>
        <color indexed="8"/>
        <rFont val="Calibri"/>
        <family val="2"/>
      </rPr>
      <t>)</t>
    </r>
  </si>
  <si>
    <r>
      <t>Teknik Radio (</t>
    </r>
    <r>
      <rPr>
        <i/>
        <sz val="10"/>
        <color indexed="8"/>
        <rFont val="Calibri"/>
        <family val="2"/>
      </rPr>
      <t>Radio Engineering</t>
    </r>
    <r>
      <rPr>
        <sz val="10"/>
        <color indexed="8"/>
        <rFont val="Calibri"/>
        <family val="2"/>
      </rPr>
      <t>)</t>
    </r>
  </si>
  <si>
    <r>
      <t>Programmable Logic Control (PLC) (</t>
    </r>
    <r>
      <rPr>
        <i/>
        <sz val="10"/>
        <color indexed="8"/>
        <rFont val="Calibri"/>
        <family val="2"/>
      </rPr>
      <t>Programmable Logic Controller (PLC)</t>
    </r>
    <r>
      <rPr>
        <sz val="10"/>
        <color indexed="8"/>
        <rFont val="Calibri"/>
        <family val="2"/>
      </rPr>
      <t>)</t>
    </r>
  </si>
  <si>
    <r>
      <t>Sistem Informasi (</t>
    </r>
    <r>
      <rPr>
        <i/>
        <sz val="10"/>
        <color indexed="8"/>
        <rFont val="Calibri"/>
        <family val="2"/>
      </rPr>
      <t>Information Systems</t>
    </r>
    <r>
      <rPr>
        <sz val="10"/>
        <color indexed="8"/>
        <rFont val="Calibri"/>
        <family val="2"/>
      </rPr>
      <t>)</t>
    </r>
  </si>
  <si>
    <r>
      <t>Teknologi Multimedia dan Internet (</t>
    </r>
    <r>
      <rPr>
        <i/>
        <sz val="10"/>
        <color indexed="8"/>
        <rFont val="Calibri"/>
        <family val="2"/>
      </rPr>
      <t>Technology of Multimedia and Internet</t>
    </r>
    <r>
      <rPr>
        <sz val="10"/>
        <color indexed="8"/>
        <rFont val="Calibri"/>
        <family val="2"/>
      </rPr>
      <t>)</t>
    </r>
  </si>
  <si>
    <r>
      <t>Praktikum Perancangan Sistem Digital (</t>
    </r>
    <r>
      <rPr>
        <i/>
        <sz val="10"/>
        <color indexed="8"/>
        <rFont val="Calibri"/>
        <family val="2"/>
      </rPr>
      <t>Digital System Design Practice</t>
    </r>
    <r>
      <rPr>
        <sz val="10"/>
        <color indexed="8"/>
        <rFont val="Calibri"/>
        <family val="2"/>
      </rPr>
      <t>)</t>
    </r>
  </si>
  <si>
    <r>
      <t>Perangkat Lunak Elektronika (</t>
    </r>
    <r>
      <rPr>
        <i/>
        <sz val="10"/>
        <color indexed="8"/>
        <rFont val="Calibri"/>
        <family val="2"/>
      </rPr>
      <t>Software of Electronics</t>
    </r>
    <r>
      <rPr>
        <sz val="10"/>
        <color indexed="8"/>
        <rFont val="Calibri"/>
        <family val="2"/>
      </rPr>
      <t>)</t>
    </r>
  </si>
  <si>
    <r>
      <t>Media Pendidikan (</t>
    </r>
    <r>
      <rPr>
        <i/>
        <sz val="10"/>
        <color indexed="8"/>
        <rFont val="Calibri"/>
        <family val="2"/>
      </rPr>
      <t>Media of Education</t>
    </r>
    <r>
      <rPr>
        <sz val="10"/>
        <color indexed="8"/>
        <rFont val="Calibri"/>
        <family val="2"/>
      </rPr>
      <t>)</t>
    </r>
  </si>
  <si>
    <r>
      <t>Teknik Televisi dan Display (</t>
    </r>
    <r>
      <rPr>
        <i/>
        <sz val="10"/>
        <color indexed="8"/>
        <rFont val="Calibri"/>
        <family val="2"/>
      </rPr>
      <t>Techniques of Television and Display</t>
    </r>
    <r>
      <rPr>
        <sz val="10"/>
        <color indexed="8"/>
        <rFont val="Calibri"/>
        <family val="2"/>
      </rPr>
      <t>)</t>
    </r>
  </si>
  <si>
    <r>
      <t>Telekomunikasi Seluler (</t>
    </r>
    <r>
      <rPr>
        <i/>
        <sz val="10"/>
        <color indexed="8"/>
        <rFont val="Calibri"/>
        <family val="2"/>
      </rPr>
      <t>Telecommunications Celluler</t>
    </r>
    <r>
      <rPr>
        <sz val="10"/>
        <color indexed="8"/>
        <rFont val="Calibri"/>
        <family val="2"/>
      </rPr>
      <t>)</t>
    </r>
  </si>
  <si>
    <r>
      <t>Praktikum Elektronika Audio Video (</t>
    </r>
    <r>
      <rPr>
        <i/>
        <sz val="10"/>
        <color indexed="8"/>
        <rFont val="Calibri"/>
        <family val="2"/>
      </rPr>
      <t>Practicum of Electronics Audio Video</t>
    </r>
    <r>
      <rPr>
        <sz val="10"/>
        <color indexed="8"/>
        <rFont val="Calibri"/>
        <family val="2"/>
      </rPr>
      <t>)</t>
    </r>
  </si>
  <si>
    <r>
      <t>Praktikum Elektronika Industri dan Kontrol (</t>
    </r>
    <r>
      <rPr>
        <i/>
        <sz val="10"/>
        <color indexed="8"/>
        <rFont val="Calibri"/>
        <family val="2"/>
      </rPr>
      <t>Practikum of Industrial Electronics and Control</t>
    </r>
    <r>
      <rPr>
        <sz val="10"/>
        <color indexed="8"/>
        <rFont val="Calibri"/>
        <family val="2"/>
      </rPr>
      <t>)</t>
    </r>
  </si>
  <si>
    <r>
      <t>Praktikum Jaringan Komputer (</t>
    </r>
    <r>
      <rPr>
        <i/>
        <sz val="10"/>
        <color indexed="8"/>
        <rFont val="Calibri"/>
        <family val="2"/>
      </rPr>
      <t>Practicum of Computer Network</t>
    </r>
    <r>
      <rPr>
        <sz val="10"/>
        <color indexed="8"/>
        <rFont val="Calibri"/>
        <family val="2"/>
      </rPr>
      <t>)</t>
    </r>
  </si>
  <si>
    <r>
      <t>Praktikum Teknologi Multimedia dan Internet (</t>
    </r>
    <r>
      <rPr>
        <i/>
        <sz val="10"/>
        <color indexed="8"/>
        <rFont val="Calibri"/>
        <family val="2"/>
      </rPr>
      <t>Practicum of Technology Multimedia and Internet</t>
    </r>
    <r>
      <rPr>
        <sz val="10"/>
        <color indexed="8"/>
        <rFont val="Calibri"/>
        <family val="2"/>
      </rPr>
      <t>)</t>
    </r>
  </si>
  <si>
    <r>
      <t>Evaluasi Pengajaran (</t>
    </r>
    <r>
      <rPr>
        <i/>
        <sz val="10"/>
        <color indexed="8"/>
        <rFont val="Calibri"/>
        <family val="2"/>
      </rPr>
      <t>Evaluation of Teaching</t>
    </r>
    <r>
      <rPr>
        <sz val="10"/>
        <color indexed="8"/>
        <rFont val="Calibri"/>
        <family val="2"/>
      </rPr>
      <t>)</t>
    </r>
  </si>
  <si>
    <r>
      <t>Kurikulum Pendidikan Teknologi dan Kejuruan (</t>
    </r>
    <r>
      <rPr>
        <i/>
        <sz val="10"/>
        <color indexed="8"/>
        <rFont val="Calibri"/>
        <family val="2"/>
      </rPr>
      <t>Technology &amp; Vocational Education Curriculum</t>
    </r>
    <r>
      <rPr>
        <sz val="10"/>
        <color indexed="8"/>
        <rFont val="Calibri"/>
        <family val="2"/>
      </rPr>
      <t>)</t>
    </r>
  </si>
  <si>
    <r>
      <t>Pedagogik Kejuruan (</t>
    </r>
    <r>
      <rPr>
        <i/>
        <sz val="10"/>
        <color indexed="8"/>
        <rFont val="Calibri"/>
        <family val="2"/>
      </rPr>
      <t>Pedagogic of Vocational</t>
    </r>
    <r>
      <rPr>
        <sz val="10"/>
        <color indexed="8"/>
        <rFont val="Calibri"/>
        <family val="2"/>
      </rPr>
      <t>)</t>
    </r>
  </si>
  <si>
    <r>
      <t>Pengajaran Berbantuan Komputer (</t>
    </r>
    <r>
      <rPr>
        <i/>
        <sz val="10"/>
        <color indexed="8"/>
        <rFont val="Calibri"/>
        <family val="2"/>
      </rPr>
      <t>Computer Assisted Teaching</t>
    </r>
    <r>
      <rPr>
        <sz val="10"/>
        <color indexed="8"/>
        <rFont val="Calibri"/>
        <family val="2"/>
      </rPr>
      <t>)</t>
    </r>
  </si>
  <si>
    <r>
      <t>Statistik (</t>
    </r>
    <r>
      <rPr>
        <i/>
        <sz val="10"/>
        <color indexed="8"/>
        <rFont val="Calibri"/>
        <family val="2"/>
      </rPr>
      <t>Statistics</t>
    </r>
    <r>
      <rPr>
        <sz val="10"/>
        <color indexed="8"/>
        <rFont val="Calibri"/>
        <family val="2"/>
      </rPr>
      <t>)</t>
    </r>
  </si>
  <si>
    <r>
      <t>Pengolahan Sinyal Digital (</t>
    </r>
    <r>
      <rPr>
        <i/>
        <sz val="10"/>
        <color indexed="8"/>
        <rFont val="Calibri"/>
        <family val="2"/>
      </rPr>
      <t>Digital Signal Processing</t>
    </r>
    <r>
      <rPr>
        <sz val="10"/>
        <color indexed="8"/>
        <rFont val="Calibri"/>
        <family val="2"/>
      </rPr>
      <t>)</t>
    </r>
  </si>
  <si>
    <r>
      <t>Praktikum Radio, Televisi dan Display (</t>
    </r>
    <r>
      <rPr>
        <i/>
        <sz val="10"/>
        <color indexed="8"/>
        <rFont val="Calibri"/>
        <family val="2"/>
      </rPr>
      <t>Practicum Radio, Television and Display</t>
    </r>
    <r>
      <rPr>
        <sz val="10"/>
        <color indexed="8"/>
        <rFont val="Calibri"/>
        <family val="2"/>
      </rPr>
      <t>)</t>
    </r>
  </si>
  <si>
    <r>
      <t>Rekayasa Inovasi Rangkaian Elektronika (</t>
    </r>
    <r>
      <rPr>
        <i/>
        <sz val="10"/>
        <color indexed="8"/>
        <rFont val="Calibri"/>
        <family val="2"/>
      </rPr>
      <t>Engineering Innovation of Electronics Circuits</t>
    </r>
    <r>
      <rPr>
        <sz val="10"/>
        <color indexed="8"/>
        <rFont val="Calibri"/>
        <family val="2"/>
      </rPr>
      <t>)</t>
    </r>
  </si>
  <si>
    <r>
      <t>Praktikum Telekomunikasi (</t>
    </r>
    <r>
      <rPr>
        <i/>
        <sz val="10"/>
        <color indexed="8"/>
        <rFont val="Calibri"/>
        <family val="2"/>
      </rPr>
      <t>Practicum of Telecommunications</t>
    </r>
    <r>
      <rPr>
        <sz val="10"/>
        <color indexed="8"/>
        <rFont val="Calibri"/>
        <family val="2"/>
      </rPr>
      <t>)</t>
    </r>
  </si>
  <si>
    <r>
      <t>Metode Mengajar Khusus (</t>
    </r>
    <r>
      <rPr>
        <i/>
        <sz val="10"/>
        <color indexed="8"/>
        <rFont val="Calibri"/>
        <family val="2"/>
      </rPr>
      <t>Special Teaching Method</t>
    </r>
    <r>
      <rPr>
        <sz val="10"/>
        <color indexed="8"/>
        <rFont val="Calibri"/>
        <family val="2"/>
      </rPr>
      <t>)</t>
    </r>
  </si>
  <si>
    <r>
      <t>Komunikasi Ilmiah (</t>
    </r>
    <r>
      <rPr>
        <i/>
        <sz val="10"/>
        <color indexed="8"/>
        <rFont val="Calibri"/>
        <family val="2"/>
      </rPr>
      <t>Scientific Communication</t>
    </r>
    <r>
      <rPr>
        <sz val="10"/>
        <color indexed="8"/>
        <rFont val="Calibri"/>
        <family val="2"/>
      </rPr>
      <t>)</t>
    </r>
  </si>
  <si>
    <r>
      <t>Metode Penelitian (</t>
    </r>
    <r>
      <rPr>
        <i/>
        <sz val="10"/>
        <color indexed="8"/>
        <rFont val="Calibri"/>
        <family val="2"/>
      </rPr>
      <t>Research Methods</t>
    </r>
    <r>
      <rPr>
        <sz val="10"/>
        <color indexed="8"/>
        <rFont val="Calibri"/>
        <family val="2"/>
      </rPr>
      <t>)</t>
    </r>
  </si>
  <si>
    <r>
      <t>Praktek Industri (</t>
    </r>
    <r>
      <rPr>
        <i/>
        <sz val="10"/>
        <color indexed="8"/>
        <rFont val="Calibri"/>
        <family val="2"/>
      </rPr>
      <t>Industrial Practices</t>
    </r>
    <r>
      <rPr>
        <sz val="10"/>
        <color indexed="8"/>
        <rFont val="Calibri"/>
        <family val="2"/>
      </rPr>
      <t>)</t>
    </r>
  </si>
  <si>
    <r>
      <t>Skripsi (</t>
    </r>
    <r>
      <rPr>
        <i/>
        <sz val="10"/>
        <color indexed="8"/>
        <rFont val="Calibri"/>
        <family val="2"/>
      </rPr>
      <t>Undergraduate Thesis</t>
    </r>
    <r>
      <rPr>
        <sz val="10"/>
        <color indexed="8"/>
        <rFont val="Calibri"/>
        <family val="2"/>
      </rPr>
      <t>)</t>
    </r>
  </si>
  <si>
    <r>
      <t>Tugas Akhir (</t>
    </r>
    <r>
      <rPr>
        <i/>
        <sz val="10"/>
        <color indexed="8"/>
        <rFont val="Calibri"/>
        <family val="2"/>
      </rPr>
      <t>Final Project</t>
    </r>
    <r>
      <rPr>
        <sz val="10"/>
        <color indexed="8"/>
        <rFont val="Calibri"/>
        <family val="2"/>
      </rPr>
      <t>)</t>
    </r>
  </si>
  <si>
    <r>
      <t>Praktikum Ototronik (</t>
    </r>
    <r>
      <rPr>
        <i/>
        <sz val="10"/>
        <color indexed="8"/>
        <rFont val="Calibri"/>
        <family val="2"/>
      </rPr>
      <t>Practicum Muscular</t>
    </r>
    <r>
      <rPr>
        <sz val="10"/>
        <color indexed="8"/>
        <rFont val="Calibri"/>
        <family val="2"/>
      </rPr>
      <t>)</t>
    </r>
  </si>
  <si>
    <r>
      <t>Teknologi Sistem Elektronika Audio Video (</t>
    </r>
    <r>
      <rPr>
        <i/>
        <sz val="10"/>
        <color indexed="8"/>
        <rFont val="Calibri"/>
        <family val="2"/>
      </rPr>
      <t>Technology of Systems Electronics Audio Video</t>
    </r>
    <r>
      <rPr>
        <sz val="10"/>
        <color indexed="8"/>
        <rFont val="Calibri"/>
        <family val="2"/>
      </rPr>
      <t>)</t>
    </r>
  </si>
  <si>
    <r>
      <t>Praktikum Teknologi Sistem Elektronika Audio Video (</t>
    </r>
    <r>
      <rPr>
        <i/>
        <sz val="10"/>
        <color indexed="8"/>
        <rFont val="Calibri"/>
        <family val="2"/>
      </rPr>
      <t>Practicum Technology of Systems Electronics Audio Video</t>
    </r>
    <r>
      <rPr>
        <sz val="10"/>
        <color indexed="8"/>
        <rFont val="Calibri"/>
        <family val="2"/>
      </rPr>
      <t>)</t>
    </r>
  </si>
  <si>
    <r>
      <t>Teknologi Sistem Elektronika Industri dan Kontrol (</t>
    </r>
    <r>
      <rPr>
        <i/>
        <sz val="10"/>
        <color indexed="8"/>
        <rFont val="Calibri"/>
        <family val="2"/>
      </rPr>
      <t>Technology of System Electronics Industrial and Control</t>
    </r>
    <r>
      <rPr>
        <sz val="10"/>
        <color indexed="8"/>
        <rFont val="Calibri"/>
        <family val="2"/>
      </rPr>
      <t>)</t>
    </r>
  </si>
  <si>
    <r>
      <t>Praktikum Teknologi Sistem Elektronika Industri dan Kontrol (</t>
    </r>
    <r>
      <rPr>
        <i/>
        <sz val="10"/>
        <color indexed="8"/>
        <rFont val="Calibri"/>
        <family val="2"/>
      </rPr>
      <t>Practicum Technology of System Electronics Industrial and Control</t>
    </r>
    <r>
      <rPr>
        <sz val="10"/>
        <color indexed="8"/>
        <rFont val="Calibri"/>
        <family val="2"/>
      </rPr>
      <t>)</t>
    </r>
  </si>
  <si>
    <r>
      <t>Teknologi Sistem Elektronika Telekomunikasi (</t>
    </r>
    <r>
      <rPr>
        <i/>
        <sz val="10"/>
        <color indexed="8"/>
        <rFont val="Calibri"/>
        <family val="2"/>
      </rPr>
      <t>Technology of Systems Electronic Telecommunications</t>
    </r>
    <r>
      <rPr>
        <sz val="10"/>
        <color indexed="8"/>
        <rFont val="Calibri"/>
        <family val="2"/>
      </rPr>
      <t>)</t>
    </r>
  </si>
  <si>
    <r>
      <t>Praktikum Teknologi Sistem Elektronika Telekomunikasi (</t>
    </r>
    <r>
      <rPr>
        <i/>
        <sz val="10"/>
        <color indexed="8"/>
        <rFont val="Calibri"/>
        <family val="2"/>
      </rPr>
      <t>Practicum Technology of Systems Electronic Telecommunications</t>
    </r>
    <r>
      <rPr>
        <sz val="10"/>
        <color indexed="8"/>
        <rFont val="Calibri"/>
        <family val="2"/>
      </rPr>
      <t>)</t>
    </r>
  </si>
  <si>
    <r>
      <t>Teknik Mekatronika (</t>
    </r>
    <r>
      <rPr>
        <i/>
        <sz val="10"/>
        <color indexed="8"/>
        <rFont val="Calibri"/>
        <family val="2"/>
      </rPr>
      <t>Mechatronic Engineering</t>
    </r>
    <r>
      <rPr>
        <sz val="10"/>
        <color indexed="8"/>
        <rFont val="Calibri"/>
        <family val="2"/>
      </rPr>
      <t>)</t>
    </r>
  </si>
  <si>
    <r>
      <t>Praktikum Teknik Mekatronika (</t>
    </r>
    <r>
      <rPr>
        <i/>
        <sz val="10"/>
        <color indexed="8"/>
        <rFont val="Calibri"/>
        <family val="2"/>
      </rPr>
      <t>Practicum of Mechatronic Engineering</t>
    </r>
    <r>
      <rPr>
        <sz val="10"/>
        <color indexed="8"/>
        <rFont val="Calibri"/>
        <family val="2"/>
      </rPr>
      <t>)</t>
    </r>
  </si>
  <si>
    <r>
      <t>Teknik Ototronik (</t>
    </r>
    <r>
      <rPr>
        <i/>
        <sz val="10"/>
        <color indexed="8"/>
        <rFont val="Calibri"/>
        <family val="2"/>
      </rPr>
      <t>Muscular Engineering</t>
    </r>
    <r>
      <rPr>
        <sz val="10"/>
        <color indexed="8"/>
        <rFont val="Calibri"/>
        <family val="2"/>
      </rPr>
      <t>)</t>
    </r>
  </si>
  <si>
    <t>UNP1.60.7401</t>
  </si>
  <si>
    <t>TIK1.61.1301</t>
  </si>
  <si>
    <t>TIK1.61.1302</t>
  </si>
  <si>
    <t>TIK1.61.1303</t>
  </si>
  <si>
    <t>TIK1.61.1304</t>
  </si>
  <si>
    <t>TIK1.61.1305</t>
  </si>
  <si>
    <t>TIK1.61.1306</t>
  </si>
  <si>
    <t>TIK1.61.1307</t>
  </si>
  <si>
    <t>TIK1.61.2301</t>
  </si>
  <si>
    <t>TIK1.61.2302</t>
  </si>
  <si>
    <t>TIK1.61.2303</t>
  </si>
  <si>
    <t>TIK1.61.2304</t>
  </si>
  <si>
    <t>TIK1.61.2305</t>
  </si>
  <si>
    <t>TIK1.61.2306</t>
  </si>
  <si>
    <t>TIK1.61.2307</t>
  </si>
  <si>
    <t>TIK1.61.2308</t>
  </si>
  <si>
    <t>TIK1.61.2309</t>
  </si>
  <si>
    <t>TIK1.61.3301</t>
  </si>
  <si>
    <t>TIK1.61.3302</t>
  </si>
  <si>
    <t>TIK1.61.3303</t>
  </si>
  <si>
    <t>TIK1.61.3304</t>
  </si>
  <si>
    <t>TIK1.61.3305</t>
  </si>
  <si>
    <t>TIK1.61.3306</t>
  </si>
  <si>
    <t>TIK1.61.3307</t>
  </si>
  <si>
    <t>TIK1.61.4301</t>
  </si>
  <si>
    <t>TIK1.61.4302</t>
  </si>
  <si>
    <t>TIK1.61.4303</t>
  </si>
  <si>
    <t>TIK1.61.4304</t>
  </si>
  <si>
    <t>TIK1.61.4305</t>
  </si>
  <si>
    <t>TIK1.61.4306</t>
  </si>
  <si>
    <t>TIK1.61.4307</t>
  </si>
  <si>
    <t>TIK1.61.5301</t>
  </si>
  <si>
    <t>TIK1.61.5302</t>
  </si>
  <si>
    <t>TIK1.61.5303</t>
  </si>
  <si>
    <t>TIK1.61.5304</t>
  </si>
  <si>
    <t>TIK1.61.5305</t>
  </si>
  <si>
    <t>TIK1.61.5306</t>
  </si>
  <si>
    <t>TIK1.61.5307</t>
  </si>
  <si>
    <t>TIK1.61.6301</t>
  </si>
  <si>
    <t>TIK1.61.6302</t>
  </si>
  <si>
    <t>TIK1.61.6303</t>
  </si>
  <si>
    <t>TIK1.61.6304</t>
  </si>
  <si>
    <t>TIK1.61.6305</t>
  </si>
  <si>
    <t>TIK1.61.6306</t>
  </si>
  <si>
    <t>TIK1.61.6307</t>
  </si>
  <si>
    <t>TIK1.61.7301</t>
  </si>
  <si>
    <t>TIK2.61.8301</t>
  </si>
  <si>
    <t>TIK2.61.8302</t>
  </si>
  <si>
    <t>TIK2.61.5301</t>
  </si>
  <si>
    <t>TIK2.61.5302</t>
  </si>
  <si>
    <t>TIK2.61.5303</t>
  </si>
  <si>
    <t>TIK2.61.5304</t>
  </si>
  <si>
    <t>TIK2.61.5305</t>
  </si>
  <si>
    <t>TIK2.61.5306</t>
  </si>
  <si>
    <t>TIK2.61.5307</t>
  </si>
  <si>
    <t>TIK2.61.5308</t>
  </si>
  <si>
    <t>TIK2.61.5309</t>
  </si>
  <si>
    <t>TIK2.61.5310</t>
  </si>
  <si>
    <t>TIK2.61.5311</t>
  </si>
  <si>
    <t>TIK2.61.6301</t>
  </si>
  <si>
    <t>TIK2.61.6302</t>
  </si>
  <si>
    <t>TIK2.61.6303</t>
  </si>
  <si>
    <t>TIK2.61.6304</t>
  </si>
  <si>
    <t>TIK2.61.6305</t>
  </si>
  <si>
    <t>TIK2.61.6306</t>
  </si>
  <si>
    <t>TIK2.61.6307</t>
  </si>
  <si>
    <t>TIK2.61.6308</t>
  </si>
  <si>
    <t>TIK2.61.6309</t>
  </si>
  <si>
    <t>TIK2.61.6310</t>
  </si>
  <si>
    <t>TIK2.61.6311</t>
  </si>
  <si>
    <t>TIK2.61.6312</t>
  </si>
  <si>
    <r>
      <t>Pendidikan Agama (</t>
    </r>
    <r>
      <rPr>
        <i/>
        <sz val="10"/>
        <color indexed="8"/>
        <rFont val="Calibri"/>
        <family val="2"/>
      </rPr>
      <t>Religion Education</t>
    </r>
    <r>
      <rPr>
        <sz val="10"/>
        <color indexed="8"/>
        <rFont val="Calibri"/>
        <family val="2"/>
      </rPr>
      <t>)</t>
    </r>
  </si>
  <si>
    <r>
      <t>Pendidikan Pancasila (</t>
    </r>
    <r>
      <rPr>
        <i/>
        <sz val="10"/>
        <color indexed="8"/>
        <rFont val="Calibri"/>
        <family val="2"/>
      </rPr>
      <t>Pancasila Education</t>
    </r>
    <r>
      <rPr>
        <sz val="10"/>
        <color indexed="8"/>
        <rFont val="Calibri"/>
        <family val="2"/>
      </rPr>
      <t>)</t>
    </r>
  </si>
  <si>
    <r>
      <t>Pendidikan Kewarganegaraan (</t>
    </r>
    <r>
      <rPr>
        <i/>
        <sz val="10"/>
        <color indexed="8"/>
        <rFont val="Calibri"/>
        <family val="2"/>
      </rPr>
      <t>Citizenship Education</t>
    </r>
    <r>
      <rPr>
        <sz val="10"/>
        <color indexed="8"/>
        <rFont val="Calibri"/>
        <family val="2"/>
      </rPr>
      <t>)</t>
    </r>
  </si>
  <si>
    <r>
      <t>Bahasa Indonesia (</t>
    </r>
    <r>
      <rPr>
        <i/>
        <sz val="10"/>
        <color indexed="8"/>
        <rFont val="Calibri"/>
        <family val="2"/>
      </rPr>
      <t>Indonesian</t>
    </r>
    <r>
      <rPr>
        <sz val="10"/>
        <color indexed="8"/>
        <rFont val="Calibri"/>
        <family val="2"/>
      </rPr>
      <t>)</t>
    </r>
  </si>
  <si>
    <r>
      <t>Bahasa Inggris (</t>
    </r>
    <r>
      <rPr>
        <i/>
        <sz val="10"/>
        <color indexed="8"/>
        <rFont val="Calibri"/>
        <family val="2"/>
      </rPr>
      <t>English</t>
    </r>
    <r>
      <rPr>
        <sz val="10"/>
        <color indexed="8"/>
        <rFont val="Calibri"/>
        <family val="2"/>
      </rPr>
      <t>)</t>
    </r>
  </si>
  <si>
    <r>
      <t>Kewirausahaan (</t>
    </r>
    <r>
      <rPr>
        <i/>
        <sz val="10"/>
        <color indexed="8"/>
        <rFont val="Calibri"/>
        <family val="2"/>
      </rPr>
      <t>Entrepreneurship</t>
    </r>
    <r>
      <rPr>
        <sz val="10"/>
        <color indexed="8"/>
        <rFont val="Calibri"/>
        <family val="2"/>
      </rPr>
      <t>)</t>
    </r>
  </si>
  <si>
    <r>
      <t>Kuliah Kerja Nyata (KKN) (</t>
    </r>
    <r>
      <rPr>
        <i/>
        <sz val="10"/>
        <color indexed="8"/>
        <rFont val="Calibri"/>
        <family val="2"/>
      </rPr>
      <t>Community Service Program</t>
    </r>
    <r>
      <rPr>
        <sz val="10"/>
        <color indexed="8"/>
        <rFont val="Calibri"/>
        <family val="2"/>
      </rPr>
      <t>)</t>
    </r>
  </si>
  <si>
    <r>
      <t>Dasar-dasar Ilmu Pendidikan (</t>
    </r>
    <r>
      <rPr>
        <i/>
        <sz val="10"/>
        <color indexed="8"/>
        <rFont val="Calibri"/>
        <family val="2"/>
      </rPr>
      <t>Fundamental of Education</t>
    </r>
    <r>
      <rPr>
        <sz val="10"/>
        <color indexed="8"/>
        <rFont val="Calibri"/>
        <family val="2"/>
      </rPr>
      <t>)</t>
    </r>
  </si>
  <si>
    <r>
      <t>Psikologi Pendidikan (</t>
    </r>
    <r>
      <rPr>
        <i/>
        <sz val="10"/>
        <color indexed="8"/>
        <rFont val="Calibri"/>
        <family val="2"/>
      </rPr>
      <t>Educational Psychologi</t>
    </r>
    <r>
      <rPr>
        <sz val="10"/>
        <color indexed="8"/>
        <rFont val="Calibri"/>
        <family val="2"/>
      </rPr>
      <t>)</t>
    </r>
  </si>
  <si>
    <r>
      <t>Administrasi Dan Supervisi Pendidikan (</t>
    </r>
    <r>
      <rPr>
        <i/>
        <sz val="10"/>
        <color indexed="8"/>
        <rFont val="Calibri"/>
        <family val="2"/>
      </rPr>
      <t>Administration and Education Supervision</t>
    </r>
    <r>
      <rPr>
        <sz val="10"/>
        <color indexed="8"/>
        <rFont val="Calibri"/>
        <family val="2"/>
      </rPr>
      <t>)</t>
    </r>
  </si>
  <si>
    <r>
      <t>Bimbingan Dan Konseling (</t>
    </r>
    <r>
      <rPr>
        <i/>
        <sz val="10"/>
        <color indexed="8"/>
        <rFont val="Calibri"/>
        <family val="2"/>
      </rPr>
      <t>Guidance and counseling</t>
    </r>
    <r>
      <rPr>
        <sz val="10"/>
        <color indexed="8"/>
        <rFont val="Calibri"/>
        <family val="2"/>
      </rPr>
      <t>)</t>
    </r>
  </si>
  <si>
    <r>
      <t>Program Pengalaman Lapangan 1 (PPL1) (</t>
    </r>
    <r>
      <rPr>
        <i/>
        <sz val="10"/>
        <color indexed="8"/>
        <rFont val="Calibri"/>
        <family val="2"/>
      </rPr>
      <t>educational experince 1</t>
    </r>
    <r>
      <rPr>
        <sz val="10"/>
        <color indexed="8"/>
        <rFont val="Calibri"/>
        <family val="2"/>
      </rPr>
      <t>)</t>
    </r>
  </si>
  <si>
    <r>
      <t>Program Pengalaman Lapangan 2 (PPL 2) (</t>
    </r>
    <r>
      <rPr>
        <i/>
        <sz val="10"/>
        <color indexed="8"/>
        <rFont val="Calibri"/>
        <family val="2"/>
      </rPr>
      <t>Educational Experience 2</t>
    </r>
    <r>
      <rPr>
        <sz val="10"/>
        <color indexed="8"/>
        <rFont val="Calibri"/>
        <family val="2"/>
      </rPr>
      <t>)</t>
    </r>
  </si>
  <si>
    <r>
      <t>Program Pengalaman Lapangan 3 (PPL 3) (</t>
    </r>
    <r>
      <rPr>
        <i/>
        <sz val="10"/>
        <color indexed="8"/>
        <rFont val="Calibri"/>
        <family val="2"/>
      </rPr>
      <t>Educational Experience 3</t>
    </r>
    <r>
      <rPr>
        <sz val="10"/>
        <color indexed="8"/>
        <rFont val="Calibri"/>
        <family val="2"/>
      </rPr>
      <t>)</t>
    </r>
  </si>
  <si>
    <r>
      <t>Kalkulus dan Aljabar (</t>
    </r>
    <r>
      <rPr>
        <i/>
        <sz val="10"/>
        <color indexed="8"/>
        <rFont val="Calibri"/>
        <family val="2"/>
      </rPr>
      <t>Calculus and Algebra</t>
    </r>
    <r>
      <rPr>
        <sz val="10"/>
        <color indexed="8"/>
        <rFont val="Calibri"/>
        <family val="2"/>
      </rPr>
      <t>)</t>
    </r>
  </si>
  <si>
    <r>
      <t>Fisika Listrik (</t>
    </r>
    <r>
      <rPr>
        <i/>
        <sz val="10"/>
        <color indexed="8"/>
        <rFont val="Calibri"/>
        <family val="2"/>
      </rPr>
      <t>Electrical Physics </t>
    </r>
    <r>
      <rPr>
        <sz val="10"/>
        <color indexed="8"/>
        <rFont val="Calibri"/>
        <family val="2"/>
      </rPr>
      <t>)</t>
    </r>
  </si>
  <si>
    <r>
      <t>Konsep Sistem dan Teknologi Informasi (</t>
    </r>
    <r>
      <rPr>
        <i/>
        <sz val="10"/>
        <color indexed="8"/>
        <rFont val="Calibri"/>
        <family val="2"/>
      </rPr>
      <t>Concepts of Information Systems and Technology</t>
    </r>
    <r>
      <rPr>
        <sz val="10"/>
        <color indexed="8"/>
        <rFont val="Calibri"/>
        <family val="2"/>
      </rPr>
      <t>)</t>
    </r>
  </si>
  <si>
    <r>
      <t>Design Grafis (</t>
    </r>
    <r>
      <rPr>
        <i/>
        <sz val="10"/>
        <color indexed="8"/>
        <rFont val="Calibri"/>
        <family val="2"/>
      </rPr>
      <t>Graphic Design</t>
    </r>
    <r>
      <rPr>
        <sz val="10"/>
        <color indexed="8"/>
        <rFont val="Calibri"/>
        <family val="2"/>
      </rPr>
      <t>)</t>
    </r>
  </si>
  <si>
    <r>
      <t>Algoritma Pemrograman (</t>
    </r>
    <r>
      <rPr>
        <i/>
        <sz val="10"/>
        <color indexed="8"/>
        <rFont val="Calibri"/>
        <family val="2"/>
      </rPr>
      <t>Programming Algorithm</t>
    </r>
    <r>
      <rPr>
        <sz val="10"/>
        <color indexed="8"/>
        <rFont val="Calibri"/>
        <family val="2"/>
      </rPr>
      <t>)</t>
    </r>
  </si>
  <si>
    <r>
      <t>Pratikum Algoritma Pemograman (</t>
    </r>
    <r>
      <rPr>
        <i/>
        <sz val="10"/>
        <color indexed="8"/>
        <rFont val="Calibri"/>
        <family val="2"/>
      </rPr>
      <t>Practice of Programming Algorithm</t>
    </r>
    <r>
      <rPr>
        <sz val="10"/>
        <color indexed="8"/>
        <rFont val="Calibri"/>
        <family val="2"/>
      </rPr>
      <t>)</t>
    </r>
  </si>
  <si>
    <r>
      <t>Elektronika Komputer (</t>
    </r>
    <r>
      <rPr>
        <i/>
        <sz val="10"/>
        <color indexed="8"/>
        <rFont val="Calibri"/>
        <family val="2"/>
      </rPr>
      <t>Electronic Computers</t>
    </r>
    <r>
      <rPr>
        <sz val="10"/>
        <color indexed="8"/>
        <rFont val="Calibri"/>
        <family val="2"/>
      </rPr>
      <t>)</t>
    </r>
  </si>
  <si>
    <r>
      <t>Struktur Data (</t>
    </r>
    <r>
      <rPr>
        <i/>
        <sz val="10"/>
        <color indexed="8"/>
        <rFont val="Calibri"/>
        <family val="2"/>
      </rPr>
      <t>Data Structure</t>
    </r>
    <r>
      <rPr>
        <sz val="10"/>
        <color indexed="8"/>
        <rFont val="Calibri"/>
        <family val="2"/>
      </rPr>
      <t>)</t>
    </r>
  </si>
  <si>
    <r>
      <t>Organisasi dan Arsitektur Komputer (</t>
    </r>
    <r>
      <rPr>
        <i/>
        <sz val="10"/>
        <color indexed="8"/>
        <rFont val="Calibri"/>
        <family val="2"/>
      </rPr>
      <t>Organization and Computer Architecture</t>
    </r>
    <r>
      <rPr>
        <sz val="10"/>
        <color indexed="8"/>
        <rFont val="Calibri"/>
        <family val="2"/>
      </rPr>
      <t>)</t>
    </r>
  </si>
  <si>
    <r>
      <t>Praktikum Struktur Data (</t>
    </r>
    <r>
      <rPr>
        <i/>
        <sz val="10"/>
        <color indexed="8"/>
        <rFont val="Calibri"/>
        <family val="2"/>
      </rPr>
      <t>Practice of Data Structure</t>
    </r>
    <r>
      <rPr>
        <sz val="10"/>
        <color indexed="8"/>
        <rFont val="Calibri"/>
        <family val="2"/>
      </rPr>
      <t>)</t>
    </r>
  </si>
  <si>
    <r>
      <t>Matematika Diskrit (</t>
    </r>
    <r>
      <rPr>
        <i/>
        <sz val="10"/>
        <color indexed="8"/>
        <rFont val="Calibri"/>
        <family val="2"/>
      </rPr>
      <t>Discrete mathematics</t>
    </r>
    <r>
      <rPr>
        <sz val="10"/>
        <color indexed="8"/>
        <rFont val="Calibri"/>
        <family val="2"/>
      </rPr>
      <t>)</t>
    </r>
  </si>
  <si>
    <r>
      <t>Sistem Basis Data (</t>
    </r>
    <r>
      <rPr>
        <i/>
        <sz val="10"/>
        <color indexed="8"/>
        <rFont val="Calibri"/>
        <family val="2"/>
      </rPr>
      <t>Database System</t>
    </r>
    <r>
      <rPr>
        <sz val="10"/>
        <color indexed="8"/>
        <rFont val="Calibri"/>
        <family val="2"/>
      </rPr>
      <t>)</t>
    </r>
  </si>
  <si>
    <r>
      <t>Media Pendidikan (</t>
    </r>
    <r>
      <rPr>
        <i/>
        <sz val="10"/>
        <color indexed="8"/>
        <rFont val="Calibri"/>
        <family val="2"/>
      </rPr>
      <t>Media for Educational</t>
    </r>
    <r>
      <rPr>
        <sz val="10"/>
        <color indexed="8"/>
        <rFont val="Calibri"/>
        <family val="2"/>
      </rPr>
      <t>)</t>
    </r>
  </si>
  <si>
    <r>
      <t>Kurikulum Pendidikan Teknologi dan Kejuruan (</t>
    </r>
    <r>
      <rPr>
        <i/>
        <sz val="10"/>
        <color indexed="8"/>
        <rFont val="Calibri"/>
        <family val="2"/>
      </rPr>
      <t>Technology and Vocational Education Curriculum</t>
    </r>
    <r>
      <rPr>
        <sz val="10"/>
        <color indexed="8"/>
        <rFont val="Calibri"/>
        <family val="2"/>
      </rPr>
      <t>)</t>
    </r>
  </si>
  <si>
    <r>
      <t>Statistika (</t>
    </r>
    <r>
      <rPr>
        <i/>
        <sz val="10"/>
        <color indexed="8"/>
        <rFont val="Calibri"/>
        <family val="2"/>
      </rPr>
      <t>Statistics</t>
    </r>
    <r>
      <rPr>
        <sz val="10"/>
        <color indexed="8"/>
        <rFont val="Calibri"/>
        <family val="2"/>
      </rPr>
      <t>)</t>
    </r>
  </si>
  <si>
    <r>
      <t>Pemograman Berorientasi Objek (</t>
    </r>
    <r>
      <rPr>
        <i/>
        <sz val="10"/>
        <color indexed="8"/>
        <rFont val="Calibri"/>
        <family val="2"/>
      </rPr>
      <t>Object Oriented Programming</t>
    </r>
    <r>
      <rPr>
        <sz val="10"/>
        <color indexed="8"/>
        <rFont val="Calibri"/>
        <family val="2"/>
      </rPr>
      <t>)</t>
    </r>
  </si>
  <si>
    <r>
      <t>Praktikum Pemograman Berorientasi Objek (</t>
    </r>
    <r>
      <rPr>
        <i/>
        <sz val="10"/>
        <color indexed="8"/>
        <rFont val="Calibri"/>
        <family val="2"/>
      </rPr>
      <t>Object Oriented Programming Practicum</t>
    </r>
    <r>
      <rPr>
        <sz val="10"/>
        <color indexed="8"/>
        <rFont val="Calibri"/>
        <family val="2"/>
      </rPr>
      <t>)</t>
    </r>
  </si>
  <si>
    <r>
      <t>Teknik Komputasi (</t>
    </r>
    <r>
      <rPr>
        <i/>
        <sz val="10"/>
        <color indexed="8"/>
        <rFont val="Calibri"/>
        <family val="2"/>
      </rPr>
      <t>Computational Engineering</t>
    </r>
    <r>
      <rPr>
        <sz val="10"/>
        <color indexed="8"/>
        <rFont val="Calibri"/>
        <family val="2"/>
      </rPr>
      <t>)</t>
    </r>
  </si>
  <si>
    <r>
      <t>Pemeliharaan Perangkat Komputer (</t>
    </r>
    <r>
      <rPr>
        <i/>
        <sz val="10"/>
        <color indexed="8"/>
        <rFont val="Calibri"/>
        <family val="2"/>
      </rPr>
      <t>Computer Device Maintenance</t>
    </r>
    <r>
      <rPr>
        <sz val="10"/>
        <color indexed="8"/>
        <rFont val="Calibri"/>
        <family val="2"/>
      </rPr>
      <t>)</t>
    </r>
  </si>
  <si>
    <r>
      <t>Sistem Operasi (</t>
    </r>
    <r>
      <rPr>
        <i/>
        <sz val="10"/>
        <color indexed="8"/>
        <rFont val="Calibri"/>
        <family val="2"/>
      </rPr>
      <t>Operating System</t>
    </r>
    <r>
      <rPr>
        <sz val="10"/>
        <color indexed="8"/>
        <rFont val="Calibri"/>
        <family val="2"/>
      </rPr>
      <t>)</t>
    </r>
  </si>
  <si>
    <r>
      <t>Komunikasi Data dan Jaringan Komputer (</t>
    </r>
    <r>
      <rPr>
        <i/>
        <sz val="10"/>
        <color indexed="8"/>
        <rFont val="Calibri"/>
        <family val="2"/>
      </rPr>
      <t>Data Communications and Computer Networks</t>
    </r>
    <r>
      <rPr>
        <sz val="10"/>
        <color indexed="8"/>
        <rFont val="Calibri"/>
        <family val="2"/>
      </rPr>
      <t>)</t>
    </r>
  </si>
  <si>
    <r>
      <t>Praktikum Basis Data (</t>
    </r>
    <r>
      <rPr>
        <i/>
        <sz val="10"/>
        <color indexed="8"/>
        <rFont val="Calibri"/>
        <family val="2"/>
      </rPr>
      <t>Lab Work Database</t>
    </r>
    <r>
      <rPr>
        <sz val="10"/>
        <color indexed="8"/>
        <rFont val="Calibri"/>
        <family val="2"/>
      </rPr>
      <t>)</t>
    </r>
  </si>
  <si>
    <r>
      <t>Pemograman Berbasis WEB (</t>
    </r>
    <r>
      <rPr>
        <i/>
        <sz val="10"/>
        <color indexed="8"/>
        <rFont val="Calibri"/>
        <family val="2"/>
      </rPr>
      <t>Web Programming</t>
    </r>
    <r>
      <rPr>
        <sz val="10"/>
        <color indexed="8"/>
        <rFont val="Calibri"/>
        <family val="2"/>
      </rPr>
      <t>)</t>
    </r>
  </si>
  <si>
    <r>
      <t>Pemograman Visual (</t>
    </r>
    <r>
      <rPr>
        <i/>
        <sz val="10"/>
        <color indexed="8"/>
        <rFont val="Calibri"/>
        <family val="2"/>
      </rPr>
      <t>Visual Programming</t>
    </r>
    <r>
      <rPr>
        <sz val="10"/>
        <color indexed="8"/>
        <rFont val="Calibri"/>
        <family val="2"/>
      </rPr>
      <t>)</t>
    </r>
  </si>
  <si>
    <r>
      <t>Praktikum Instalasi dan Jaringan Komputer (</t>
    </r>
    <r>
      <rPr>
        <i/>
        <sz val="10"/>
        <color indexed="8"/>
        <rFont val="Calibri"/>
        <family val="2"/>
      </rPr>
      <t>Installation and Computer Networking Practicum</t>
    </r>
    <r>
      <rPr>
        <sz val="10"/>
        <color indexed="8"/>
        <rFont val="Calibri"/>
        <family val="2"/>
      </rPr>
      <t>)</t>
    </r>
  </si>
  <si>
    <r>
      <t>Perancangan Sistem Basis Data (</t>
    </r>
    <r>
      <rPr>
        <i/>
        <sz val="10"/>
        <color indexed="8"/>
        <rFont val="Calibri"/>
        <family val="2"/>
      </rPr>
      <t>Database System Design</t>
    </r>
    <r>
      <rPr>
        <sz val="10"/>
        <color indexed="8"/>
        <rFont val="Calibri"/>
        <family val="2"/>
      </rPr>
      <t>)</t>
    </r>
  </si>
  <si>
    <r>
      <t>Kecerdasa Buatan (</t>
    </r>
    <r>
      <rPr>
        <i/>
        <sz val="10"/>
        <color indexed="8"/>
        <rFont val="Calibri"/>
        <family val="2"/>
      </rPr>
      <t>Artificial intelligence</t>
    </r>
    <r>
      <rPr>
        <sz val="10"/>
        <color indexed="8"/>
        <rFont val="Calibri"/>
        <family val="2"/>
      </rPr>
      <t>)</t>
    </r>
  </si>
  <si>
    <r>
      <t>Analisis Perancangan Sistem (</t>
    </r>
    <r>
      <rPr>
        <i/>
        <sz val="10"/>
        <color indexed="8"/>
        <rFont val="Calibri"/>
        <family val="2"/>
      </rPr>
      <t>System Design Analysis</t>
    </r>
    <r>
      <rPr>
        <sz val="10"/>
        <color indexed="8"/>
        <rFont val="Calibri"/>
        <family val="2"/>
      </rPr>
      <t>)</t>
    </r>
  </si>
  <si>
    <r>
      <t>Teknik Multimedia dan Animasi (</t>
    </r>
    <r>
      <rPr>
        <i/>
        <sz val="10"/>
        <color indexed="8"/>
        <rFont val="Calibri"/>
        <family val="2"/>
      </rPr>
      <t>Multimedia and Animation Techniques</t>
    </r>
    <r>
      <rPr>
        <sz val="10"/>
        <color indexed="8"/>
        <rFont val="Calibri"/>
        <family val="2"/>
      </rPr>
      <t>)</t>
    </r>
  </si>
  <si>
    <r>
      <t>Sistem Operasi Jaringan (</t>
    </r>
    <r>
      <rPr>
        <i/>
        <sz val="10"/>
        <color indexed="8"/>
        <rFont val="Calibri"/>
        <family val="2"/>
      </rPr>
      <t>Network Operating System</t>
    </r>
    <r>
      <rPr>
        <sz val="10"/>
        <color indexed="8"/>
        <rFont val="Calibri"/>
        <family val="2"/>
      </rPr>
      <t>)</t>
    </r>
  </si>
  <si>
    <r>
      <t>Praktikum Teknik Multimedia dan Animasi (</t>
    </r>
    <r>
      <rPr>
        <i/>
        <sz val="10"/>
        <color indexed="8"/>
        <rFont val="Calibri"/>
        <family val="2"/>
      </rPr>
      <t>Multimedia and Animation Engineering Practicum</t>
    </r>
    <r>
      <rPr>
        <sz val="10"/>
        <color indexed="8"/>
        <rFont val="Calibri"/>
        <family val="2"/>
      </rPr>
      <t>)</t>
    </r>
  </si>
  <si>
    <r>
      <t>Pemograman Sistem Bergerak (</t>
    </r>
    <r>
      <rPr>
        <i/>
        <sz val="10"/>
        <color indexed="8"/>
        <rFont val="Calibri"/>
        <family val="2"/>
      </rPr>
      <t>Mobile System Programming</t>
    </r>
    <r>
      <rPr>
        <sz val="10"/>
        <color indexed="8"/>
        <rFont val="Calibri"/>
        <family val="2"/>
      </rPr>
      <t>)</t>
    </r>
  </si>
  <si>
    <r>
      <t>Keamanan Teknologi Informasi (</t>
    </r>
    <r>
      <rPr>
        <i/>
        <sz val="10"/>
        <color indexed="8"/>
        <rFont val="Calibri"/>
        <family val="2"/>
      </rPr>
      <t>Information Technology Security</t>
    </r>
    <r>
      <rPr>
        <sz val="10"/>
        <color indexed="8"/>
        <rFont val="Calibri"/>
        <family val="2"/>
      </rPr>
      <t>)</t>
    </r>
  </si>
  <si>
    <r>
      <t>Pedagogik Kejuruan (</t>
    </r>
    <r>
      <rPr>
        <i/>
        <sz val="10"/>
        <color indexed="8"/>
        <rFont val="Calibri"/>
        <family val="2"/>
      </rPr>
      <t>Vocational Pedagogy</t>
    </r>
    <r>
      <rPr>
        <sz val="10"/>
        <color indexed="8"/>
        <rFont val="Calibri"/>
        <family val="2"/>
      </rPr>
      <t>)</t>
    </r>
  </si>
  <si>
    <r>
      <t>Aplikasi Sistem Enterprise (</t>
    </r>
    <r>
      <rPr>
        <i/>
        <sz val="10"/>
        <color indexed="8"/>
        <rFont val="Calibri"/>
        <family val="2"/>
      </rPr>
      <t>Enterprise System Application</t>
    </r>
    <r>
      <rPr>
        <sz val="10"/>
        <color indexed="8"/>
        <rFont val="Calibri"/>
        <family val="2"/>
      </rPr>
      <t>)</t>
    </r>
  </si>
  <si>
    <r>
      <t>Interaksi Manusia dan Komputer (</t>
    </r>
    <r>
      <rPr>
        <i/>
        <sz val="10"/>
        <color indexed="8"/>
        <rFont val="Calibri"/>
        <family val="2"/>
      </rPr>
      <t>Human and Computer Interaction</t>
    </r>
    <r>
      <rPr>
        <sz val="10"/>
        <color indexed="8"/>
        <rFont val="Calibri"/>
        <family val="2"/>
      </rPr>
      <t>)</t>
    </r>
  </si>
  <si>
    <r>
      <t>Proyek Teknik Informatika (</t>
    </r>
    <r>
      <rPr>
        <i/>
        <sz val="10"/>
        <color indexed="8"/>
        <rFont val="Calibri"/>
        <family val="2"/>
      </rPr>
      <t>Project Engineering Informatics</t>
    </r>
    <r>
      <rPr>
        <sz val="10"/>
        <color indexed="8"/>
        <rFont val="Calibri"/>
        <family val="2"/>
      </rPr>
      <t>)</t>
    </r>
  </si>
  <si>
    <r>
      <t>Evaluasi Pengajaran (</t>
    </r>
    <r>
      <rPr>
        <i/>
        <sz val="10"/>
        <color indexed="8"/>
        <rFont val="Calibri"/>
        <family val="2"/>
      </rPr>
      <t>Teaching Evaluation</t>
    </r>
    <r>
      <rPr>
        <sz val="10"/>
        <color indexed="8"/>
        <rFont val="Calibri"/>
        <family val="2"/>
      </rPr>
      <t>)</t>
    </r>
  </si>
  <si>
    <r>
      <t>Administrasi Jaringan (</t>
    </r>
    <r>
      <rPr>
        <i/>
        <sz val="10"/>
        <color indexed="8"/>
        <rFont val="Calibri"/>
        <family val="2"/>
      </rPr>
      <t>Network Administrator</t>
    </r>
    <r>
      <rPr>
        <sz val="10"/>
        <color indexed="8"/>
        <rFont val="Calibri"/>
        <family val="2"/>
      </rPr>
      <t>)</t>
    </r>
  </si>
  <si>
    <r>
      <t>Skripsi (</t>
    </r>
    <r>
      <rPr>
        <i/>
        <sz val="10"/>
        <color indexed="8"/>
        <rFont val="Calibri"/>
        <family val="2"/>
      </rPr>
      <t>Skripsi</t>
    </r>
    <r>
      <rPr>
        <sz val="10"/>
        <color indexed="8"/>
        <rFont val="Calibri"/>
        <family val="2"/>
      </rPr>
      <t>)</t>
    </r>
  </si>
  <si>
    <r>
      <t>Wirelless / Mobile Computing (</t>
    </r>
    <r>
      <rPr>
        <i/>
        <sz val="10"/>
        <color indexed="8"/>
        <rFont val="Calibri"/>
        <family val="2"/>
      </rPr>
      <t>Wirelless / Mobile Computin</t>
    </r>
    <r>
      <rPr>
        <sz val="10"/>
        <color indexed="8"/>
        <rFont val="Calibri"/>
        <family val="2"/>
      </rPr>
      <t>)</t>
    </r>
  </si>
  <si>
    <r>
      <t>Keamanan Infrastruktur Jaringan Komputer (</t>
    </r>
    <r>
      <rPr>
        <i/>
        <sz val="10"/>
        <color indexed="8"/>
        <rFont val="Calibri"/>
        <family val="2"/>
      </rPr>
      <t>Computer Network Infrastructure Security</t>
    </r>
    <r>
      <rPr>
        <sz val="10"/>
        <color indexed="8"/>
        <rFont val="Calibri"/>
        <family val="2"/>
      </rPr>
      <t>)</t>
    </r>
  </si>
  <si>
    <r>
      <t>Pemograman Berbasis Jaringan (</t>
    </r>
    <r>
      <rPr>
        <i/>
        <sz val="10"/>
        <color indexed="8"/>
        <rFont val="Calibri"/>
        <family val="2"/>
      </rPr>
      <t>Network-Based Programming</t>
    </r>
    <r>
      <rPr>
        <sz val="10"/>
        <color indexed="8"/>
        <rFont val="Calibri"/>
        <family val="2"/>
      </rPr>
      <t>)</t>
    </r>
  </si>
  <si>
    <r>
      <t>Data Minning (</t>
    </r>
    <r>
      <rPr>
        <i/>
        <sz val="10"/>
        <color indexed="8"/>
        <rFont val="Calibri"/>
        <family val="2"/>
      </rPr>
      <t>Data Mining</t>
    </r>
    <r>
      <rPr>
        <sz val="10"/>
        <color indexed="8"/>
        <rFont val="Calibri"/>
        <family val="2"/>
      </rPr>
      <t>)</t>
    </r>
  </si>
  <si>
    <r>
      <t>Praktikum Data Mining (</t>
    </r>
    <r>
      <rPr>
        <i/>
        <sz val="10"/>
        <color indexed="8"/>
        <rFont val="Calibri"/>
        <family val="2"/>
      </rPr>
      <t>Data Mining Practicum</t>
    </r>
    <r>
      <rPr>
        <sz val="10"/>
        <color indexed="8"/>
        <rFont val="Calibri"/>
        <family val="2"/>
      </rPr>
      <t>)</t>
    </r>
  </si>
  <si>
    <r>
      <t>Sistem Pendukung Keputusan (</t>
    </r>
    <r>
      <rPr>
        <i/>
        <sz val="10"/>
        <color indexed="8"/>
        <rFont val="Calibri"/>
        <family val="2"/>
      </rPr>
      <t>Decision Support System</t>
    </r>
    <r>
      <rPr>
        <sz val="10"/>
        <color indexed="8"/>
        <rFont val="Calibri"/>
        <family val="2"/>
      </rPr>
      <t>)</t>
    </r>
  </si>
  <si>
    <r>
      <t>Teknik Kompresi Data (</t>
    </r>
    <r>
      <rPr>
        <i/>
        <sz val="10"/>
        <color indexed="8"/>
        <rFont val="Calibri"/>
        <family val="2"/>
      </rPr>
      <t>Data Compression Technique</t>
    </r>
    <r>
      <rPr>
        <sz val="10"/>
        <color indexed="8"/>
        <rFont val="Calibri"/>
        <family val="2"/>
      </rPr>
      <t>)</t>
    </r>
  </si>
  <si>
    <r>
      <t>Rekayasa / Perancangan Sistem Animasi (</t>
    </r>
    <r>
      <rPr>
        <i/>
        <sz val="10"/>
        <color indexed="8"/>
        <rFont val="Calibri"/>
        <family val="2"/>
      </rPr>
      <t>Engineering / Design of Animation Systems</t>
    </r>
    <r>
      <rPr>
        <sz val="10"/>
        <color indexed="8"/>
        <rFont val="Calibri"/>
        <family val="2"/>
      </rPr>
      <t>)</t>
    </r>
  </si>
  <si>
    <r>
      <t>Praktikum Rekayasa Animasi (</t>
    </r>
    <r>
      <rPr>
        <i/>
        <sz val="10"/>
        <color indexed="8"/>
        <rFont val="Calibri"/>
        <family val="2"/>
      </rPr>
      <t>Practicum of Animation Engineering</t>
    </r>
    <r>
      <rPr>
        <sz val="10"/>
        <color indexed="8"/>
        <rFont val="Calibri"/>
        <family val="2"/>
      </rPr>
      <t>)</t>
    </r>
  </si>
  <si>
    <r>
      <t>E-Learning (</t>
    </r>
    <r>
      <rPr>
        <i/>
        <sz val="10"/>
        <color indexed="8"/>
        <rFont val="Calibri"/>
        <family val="2"/>
      </rPr>
      <t>E-Learning</t>
    </r>
    <r>
      <rPr>
        <sz val="10"/>
        <color indexed="8"/>
        <rFont val="Calibri"/>
        <family val="2"/>
      </rPr>
      <t>)</t>
    </r>
  </si>
  <si>
    <r>
      <t>Rekayasa Pengajaran Berbantu Komputer (</t>
    </r>
    <r>
      <rPr>
        <i/>
        <sz val="10"/>
        <color indexed="8"/>
        <rFont val="Calibri"/>
        <family val="2"/>
      </rPr>
      <t>Computer Aided Engineering</t>
    </r>
    <r>
      <rPr>
        <sz val="10"/>
        <color indexed="8"/>
        <rFont val="Calibri"/>
        <family val="2"/>
      </rPr>
      <t>)</t>
    </r>
  </si>
  <si>
    <r>
      <t>Praktikum Rekayasa Pengajaran Berbantu Komputer (</t>
    </r>
    <r>
      <rPr>
        <i/>
        <sz val="10"/>
        <color indexed="8"/>
        <rFont val="Calibri"/>
        <family val="2"/>
      </rPr>
      <t>Practicum of Computer Aided Teaching Engineering </t>
    </r>
    <r>
      <rPr>
        <sz val="10"/>
        <color indexed="8"/>
        <rFont val="Calibri"/>
        <family val="2"/>
      </rPr>
      <t>)</t>
    </r>
  </si>
  <si>
    <r>
      <t>Praktikum Pemograman Berbasis Jaringan (</t>
    </r>
    <r>
      <rPr>
        <i/>
        <sz val="10"/>
        <color indexed="8"/>
        <rFont val="Calibri"/>
        <family val="2"/>
      </rPr>
      <t>Network-Based Programming Practicum</t>
    </r>
    <r>
      <rPr>
        <sz val="10"/>
        <color indexed="8"/>
        <rFont val="Calibri"/>
        <family val="2"/>
      </rPr>
      <t>)</t>
    </r>
  </si>
  <si>
    <r>
      <t>Praktikum Keamanan Infrastruktur Jaringan Komputer (</t>
    </r>
    <r>
      <rPr>
        <i/>
        <sz val="10"/>
        <color indexed="8"/>
        <rFont val="Calibri"/>
        <family val="2"/>
      </rPr>
      <t>Computer Networking Infrastructure Security Practicum</t>
    </r>
    <r>
      <rPr>
        <sz val="10"/>
        <color indexed="8"/>
        <rFont val="Calibri"/>
        <family val="2"/>
      </rPr>
      <t>)</t>
    </r>
  </si>
  <si>
    <r>
      <t>Analisis dan Perancangan Jaringan Komputer (</t>
    </r>
    <r>
      <rPr>
        <i/>
        <sz val="10"/>
        <color indexed="8"/>
        <rFont val="Calibri"/>
        <family val="2"/>
      </rPr>
      <t>Analysis and Design of Computer Network</t>
    </r>
    <r>
      <rPr>
        <sz val="10"/>
        <color indexed="8"/>
        <rFont val="Calibri"/>
        <family val="2"/>
      </rPr>
      <t>)</t>
    </r>
  </si>
  <si>
    <r>
      <t>Analisa dan Perancangan Perankat Lunak (</t>
    </r>
    <r>
      <rPr>
        <i/>
        <sz val="10"/>
        <color indexed="8"/>
        <rFont val="Calibri"/>
        <family val="2"/>
      </rPr>
      <t>Analysis and Design Software</t>
    </r>
    <r>
      <rPr>
        <sz val="10"/>
        <color indexed="8"/>
        <rFont val="Calibri"/>
        <family val="2"/>
      </rPr>
      <t>)</t>
    </r>
  </si>
  <si>
    <r>
      <t>Sistem Pakar (</t>
    </r>
    <r>
      <rPr>
        <i/>
        <sz val="10"/>
        <color indexed="8"/>
        <rFont val="Calibri"/>
        <family val="2"/>
      </rPr>
      <t>Expert System</t>
    </r>
    <r>
      <rPr>
        <sz val="10"/>
        <color indexed="8"/>
        <rFont val="Calibri"/>
        <family val="2"/>
      </rPr>
      <t>)</t>
    </r>
  </si>
  <si>
    <r>
      <t>Praktikum Sistem Pakar (</t>
    </r>
    <r>
      <rPr>
        <i/>
        <sz val="10"/>
        <color indexed="8"/>
        <rFont val="Calibri"/>
        <family val="2"/>
      </rPr>
      <t>Expert System Practicum</t>
    </r>
    <r>
      <rPr>
        <sz val="10"/>
        <color indexed="8"/>
        <rFont val="Calibri"/>
        <family val="2"/>
      </rPr>
      <t>)</t>
    </r>
  </si>
  <si>
    <r>
      <t>Komputer Grafika (</t>
    </r>
    <r>
      <rPr>
        <i/>
        <sz val="10"/>
        <color indexed="8"/>
        <rFont val="Calibri"/>
        <family val="2"/>
      </rPr>
      <t>Computer Graphics</t>
    </r>
    <r>
      <rPr>
        <sz val="10"/>
        <color indexed="8"/>
        <rFont val="Calibri"/>
        <family val="2"/>
      </rPr>
      <t>)</t>
    </r>
  </si>
  <si>
    <r>
      <t>Disain dan Analisa Animasi 3D (</t>
    </r>
    <r>
      <rPr>
        <i/>
        <sz val="10"/>
        <color indexed="8"/>
        <rFont val="Calibri"/>
        <family val="2"/>
      </rPr>
      <t>Design and Analysis of 3D Animation</t>
    </r>
    <r>
      <rPr>
        <sz val="10"/>
        <color indexed="8"/>
        <rFont val="Calibri"/>
        <family val="2"/>
      </rPr>
      <t>)</t>
    </r>
  </si>
  <si>
    <r>
      <t>Praktikum Disain dan Analisa Animasi 3D (</t>
    </r>
    <r>
      <rPr>
        <i/>
        <sz val="10"/>
        <color indexed="8"/>
        <rFont val="Calibri"/>
        <family val="2"/>
      </rPr>
      <t>Practicum of 3D Animation Design and Analysis </t>
    </r>
    <r>
      <rPr>
        <sz val="10"/>
        <color indexed="8"/>
        <rFont val="Calibri"/>
        <family val="2"/>
      </rPr>
      <t>)</t>
    </r>
  </si>
  <si>
    <r>
      <t>Sistem Manajemen Pembelajaran (</t>
    </r>
    <r>
      <rPr>
        <i/>
        <sz val="10"/>
        <color indexed="8"/>
        <rFont val="Calibri"/>
        <family val="2"/>
      </rPr>
      <t>Learning Management System</t>
    </r>
    <r>
      <rPr>
        <sz val="10"/>
        <color indexed="8"/>
        <rFont val="Calibri"/>
        <family val="2"/>
      </rPr>
      <t>)</t>
    </r>
  </si>
  <si>
    <r>
      <t>Pembelajaran Jarak Jauh (</t>
    </r>
    <r>
      <rPr>
        <i/>
        <sz val="10"/>
        <color indexed="8"/>
        <rFont val="Calibri"/>
        <family val="2"/>
      </rPr>
      <t>Distance Learning</t>
    </r>
    <r>
      <rPr>
        <sz val="10"/>
        <color indexed="8"/>
        <rFont val="Calibri"/>
        <family val="2"/>
      </rPr>
      <t>)</t>
    </r>
  </si>
  <si>
    <r>
      <t>Praktikum Pembelajaran Jarak Jauh (</t>
    </r>
    <r>
      <rPr>
        <i/>
        <sz val="10"/>
        <color indexed="8"/>
        <rFont val="Calibri"/>
        <family val="2"/>
      </rPr>
      <t>Practicum of Distance Learning </t>
    </r>
    <r>
      <rPr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</si>
</sst>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3.5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ahoma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33333"/>
      <name val="Arial"/>
      <family val="2"/>
    </font>
    <font>
      <sz val="8"/>
      <color theme="1"/>
      <name val="Calibri"/>
      <family val="2"/>
    </font>
    <font>
      <b/>
      <sz val="13.5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/>
      <right style="thin"/>
      <top/>
      <bottom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/>
    </border>
    <border>
      <left style="thin"/>
      <right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>
        <color rgb="FF000000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thin"/>
      <top style="hair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>
        <color rgb="FF000000"/>
      </left>
      <right>
        <color indexed="63"/>
      </right>
      <top style="hair"/>
      <bottom style="thin"/>
    </border>
    <border>
      <left/>
      <right style="thin"/>
      <top/>
      <bottom style="hair"/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 quotePrefix="1">
      <alignment horizontal="center" vertical="center" wrapText="1"/>
    </xf>
    <xf numFmtId="0" fontId="65" fillId="0" borderId="13" xfId="0" applyFont="1" applyBorder="1" applyAlignment="1" quotePrefix="1">
      <alignment horizontal="center" vertical="center" wrapText="1"/>
    </xf>
    <xf numFmtId="0" fontId="65" fillId="0" borderId="12" xfId="0" applyFont="1" applyBorder="1" applyAlignment="1" quotePrefix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wrapText="1"/>
    </xf>
    <xf numFmtId="0" fontId="65" fillId="0" borderId="17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wrapText="1"/>
    </xf>
    <xf numFmtId="0" fontId="65" fillId="0" borderId="20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6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36" fillId="0" borderId="25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36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36" fillId="0" borderId="28" xfId="0" applyFont="1" applyFill="1" applyBorder="1" applyAlignment="1">
      <alignment wrapText="1"/>
    </xf>
    <xf numFmtId="0" fontId="36" fillId="0" borderId="29" xfId="0" applyFont="1" applyFill="1" applyBorder="1" applyAlignment="1">
      <alignment wrapText="1"/>
    </xf>
    <xf numFmtId="0" fontId="16" fillId="0" borderId="27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16" fillId="33" borderId="19" xfId="0" applyFont="1" applyFill="1" applyBorder="1" applyAlignment="1">
      <alignment wrapText="1"/>
    </xf>
    <xf numFmtId="0" fontId="16" fillId="0" borderId="31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33" borderId="33" xfId="0" applyFont="1" applyFill="1" applyBorder="1" applyAlignment="1">
      <alignment wrapText="1"/>
    </xf>
    <xf numFmtId="0" fontId="65" fillId="0" borderId="31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wrapText="1"/>
    </xf>
    <xf numFmtId="0" fontId="65" fillId="0" borderId="34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 wrapText="1"/>
    </xf>
    <xf numFmtId="0" fontId="65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right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 quotePrefix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38" xfId="0" applyFont="1" applyFill="1" applyBorder="1" applyAlignment="1">
      <alignment vertical="center" wrapText="1"/>
    </xf>
    <xf numFmtId="0" fontId="36" fillId="0" borderId="34" xfId="0" applyFont="1" applyFill="1" applyBorder="1" applyAlignment="1">
      <alignment vertical="center" wrapText="1"/>
    </xf>
    <xf numFmtId="0" fontId="36" fillId="0" borderId="39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65" fillId="0" borderId="26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0" fontId="66" fillId="0" borderId="17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6" fillId="0" borderId="2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36" fillId="0" borderId="36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36" fillId="0" borderId="16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 quotePrefix="1">
      <alignment horizontal="center" wrapText="1"/>
    </xf>
    <xf numFmtId="0" fontId="34" fillId="0" borderId="19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65" fillId="0" borderId="17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horizontal="center" wrapText="1"/>
    </xf>
    <xf numFmtId="0" fontId="66" fillId="0" borderId="32" xfId="0" applyFont="1" applyFill="1" applyBorder="1" applyAlignment="1">
      <alignment horizontal="center" wrapText="1"/>
    </xf>
    <xf numFmtId="10" fontId="2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30" xfId="0" applyFont="1" applyFill="1" applyBorder="1" applyAlignment="1">
      <alignment horizontal="center" wrapText="1"/>
    </xf>
    <xf numFmtId="0" fontId="66" fillId="0" borderId="37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wrapText="1"/>
    </xf>
    <xf numFmtId="0" fontId="65" fillId="0" borderId="3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41" xfId="0" applyFont="1" applyBorder="1" applyAlignment="1">
      <alignment/>
    </xf>
    <xf numFmtId="0" fontId="64" fillId="0" borderId="41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16" fillId="33" borderId="42" xfId="0" applyFont="1" applyFill="1" applyBorder="1" applyAlignment="1">
      <alignment vertical="center" wrapText="1"/>
    </xf>
    <xf numFmtId="0" fontId="16" fillId="33" borderId="43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wrapText="1"/>
    </xf>
    <xf numFmtId="0" fontId="65" fillId="0" borderId="44" xfId="0" applyFont="1" applyBorder="1" applyAlignment="1">
      <alignment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65" fillId="0" borderId="45" xfId="0" applyFont="1" applyBorder="1" applyAlignment="1">
      <alignment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65" fillId="0" borderId="46" xfId="0" applyFont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46" xfId="0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9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vertical="center"/>
      <protection/>
    </xf>
    <xf numFmtId="0" fontId="34" fillId="0" borderId="0" xfId="56" applyFont="1" applyAlignment="1">
      <alignment vertical="center"/>
      <protection/>
    </xf>
    <xf numFmtId="0" fontId="2" fillId="0" borderId="0" xfId="56" applyFont="1" applyAlignment="1">
      <alignment/>
      <protection/>
    </xf>
    <xf numFmtId="0" fontId="34" fillId="0" borderId="0" xfId="56" applyFont="1" applyAlignment="1">
      <alignment horizontal="center" vertical="center"/>
      <protection/>
    </xf>
    <xf numFmtId="0" fontId="34" fillId="0" borderId="0" xfId="56" applyFont="1" applyAlignment="1">
      <alignment horizontal="left" vertical="center"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/>
      <protection/>
    </xf>
    <xf numFmtId="0" fontId="7" fillId="0" borderId="0" xfId="56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7" fillId="0" borderId="49" xfId="56" applyFont="1" applyFill="1" applyBorder="1" applyAlignment="1">
      <alignment horizontal="center" wrapText="1"/>
      <protection/>
    </xf>
    <xf numFmtId="0" fontId="2" fillId="0" borderId="50" xfId="56" applyFont="1" applyFill="1" applyBorder="1" applyAlignment="1" quotePrefix="1">
      <alignment horizontal="center" wrapText="1"/>
      <protection/>
    </xf>
    <xf numFmtId="0" fontId="2" fillId="0" borderId="49" xfId="56" applyFont="1" applyFill="1" applyBorder="1" applyAlignment="1" quotePrefix="1">
      <alignment horizontal="center" wrapText="1"/>
      <protection/>
    </xf>
    <xf numFmtId="0" fontId="2" fillId="0" borderId="51" xfId="56" applyFont="1" applyFill="1" applyBorder="1" applyAlignment="1" quotePrefix="1">
      <alignment horizontal="center" wrapText="1"/>
      <protection/>
    </xf>
    <xf numFmtId="0" fontId="2" fillId="0" borderId="52" xfId="56" applyFont="1" applyFill="1" applyBorder="1" applyAlignment="1" quotePrefix="1">
      <alignment horizontal="center" wrapText="1"/>
      <protection/>
    </xf>
    <xf numFmtId="0" fontId="2" fillId="0" borderId="53" xfId="56" applyFont="1" applyFill="1" applyBorder="1" applyAlignment="1">
      <alignment horizontal="center" wrapText="1"/>
      <protection/>
    </xf>
    <xf numFmtId="0" fontId="2" fillId="0" borderId="54" xfId="56" applyFont="1" applyFill="1" applyBorder="1" applyAlignment="1">
      <alignment horizontal="center" wrapText="1"/>
      <protection/>
    </xf>
    <xf numFmtId="0" fontId="7" fillId="0" borderId="54" xfId="56" applyFont="1" applyFill="1" applyBorder="1" applyAlignment="1">
      <alignment horizontal="center" wrapText="1"/>
      <protection/>
    </xf>
    <xf numFmtId="0" fontId="2" fillId="0" borderId="54" xfId="56" applyFont="1" applyFill="1" applyBorder="1">
      <alignment/>
      <protection/>
    </xf>
    <xf numFmtId="0" fontId="2" fillId="0" borderId="55" xfId="56" applyFont="1" applyFill="1" applyBorder="1">
      <alignment/>
      <protection/>
    </xf>
    <xf numFmtId="0" fontId="2" fillId="0" borderId="56" xfId="56" applyFont="1" applyFill="1" applyBorder="1" applyAlignment="1">
      <alignment horizontal="center" wrapText="1"/>
      <protection/>
    </xf>
    <xf numFmtId="0" fontId="7" fillId="0" borderId="18" xfId="56" applyFont="1" applyFill="1" applyBorder="1" applyAlignment="1">
      <alignment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7" fillId="0" borderId="18" xfId="56" applyFont="1" applyFill="1" applyBorder="1" applyAlignment="1">
      <alignment horizontal="center" wrapText="1"/>
      <protection/>
    </xf>
    <xf numFmtId="0" fontId="2" fillId="0" borderId="18" xfId="56" applyFont="1" applyFill="1" applyBorder="1">
      <alignment/>
      <protection/>
    </xf>
    <xf numFmtId="0" fontId="2" fillId="0" borderId="57" xfId="56" applyFont="1" applyFill="1" applyBorder="1">
      <alignment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67" fillId="34" borderId="16" xfId="56" applyFont="1" applyFill="1" applyBorder="1" applyAlignment="1">
      <alignment wrapText="1"/>
      <protection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6" applyFont="1" applyFill="1" applyBorder="1">
      <alignment/>
      <protection/>
    </xf>
    <xf numFmtId="0" fontId="2" fillId="0" borderId="59" xfId="56" applyFont="1" applyFill="1" applyBorder="1">
      <alignment/>
      <protection/>
    </xf>
    <xf numFmtId="0" fontId="2" fillId="0" borderId="60" xfId="56" applyFont="1" applyFill="1" applyBorder="1" applyAlignment="1">
      <alignment horizontal="center" vertical="center" wrapText="1"/>
      <protection/>
    </xf>
    <xf numFmtId="0" fontId="67" fillId="34" borderId="27" xfId="56" applyFont="1" applyFill="1" applyBorder="1" applyAlignment="1">
      <alignment wrapText="1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2" fillId="0" borderId="27" xfId="56" applyFont="1" applyFill="1" applyBorder="1">
      <alignment/>
      <protection/>
    </xf>
    <xf numFmtId="0" fontId="2" fillId="0" borderId="61" xfId="56" applyFont="1" applyFill="1" applyBorder="1">
      <alignment/>
      <protection/>
    </xf>
    <xf numFmtId="0" fontId="2" fillId="0" borderId="62" xfId="56" applyFont="1" applyFill="1" applyBorder="1" applyAlignment="1">
      <alignment horizontal="center" vertical="center" wrapText="1"/>
      <protection/>
    </xf>
    <xf numFmtId="0" fontId="67" fillId="34" borderId="12" xfId="56" applyFont="1" applyFill="1" applyBorder="1" applyAlignment="1">
      <alignment wrapText="1"/>
      <protection/>
    </xf>
    <xf numFmtId="0" fontId="7" fillId="0" borderId="12" xfId="56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>
      <alignment/>
      <protection/>
    </xf>
    <xf numFmtId="0" fontId="2" fillId="0" borderId="63" xfId="56" applyFont="1" applyFill="1" applyBorder="1">
      <alignment/>
      <protection/>
    </xf>
    <xf numFmtId="0" fontId="2" fillId="0" borderId="64" xfId="56" applyFont="1" applyFill="1" applyBorder="1" applyAlignment="1">
      <alignment horizontal="center" vertical="center" wrapText="1"/>
      <protection/>
    </xf>
    <xf numFmtId="0" fontId="64" fillId="0" borderId="16" xfId="56" applyFont="1" applyBorder="1" applyAlignment="1">
      <alignment wrapText="1"/>
      <protection/>
    </xf>
    <xf numFmtId="0" fontId="2" fillId="0" borderId="65" xfId="56" applyFont="1" applyFill="1" applyBorder="1" applyAlignment="1">
      <alignment horizontal="center" vertical="center" wrapText="1"/>
      <protection/>
    </xf>
    <xf numFmtId="0" fontId="64" fillId="0" borderId="20" xfId="56" applyFont="1" applyBorder="1" applyAlignment="1">
      <alignment wrapText="1"/>
      <protection/>
    </xf>
    <xf numFmtId="0" fontId="2" fillId="0" borderId="20" xfId="56" applyFont="1" applyFill="1" applyBorder="1" applyAlignment="1">
      <alignment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>
      <alignment/>
      <protection/>
    </xf>
    <xf numFmtId="0" fontId="2" fillId="0" borderId="66" xfId="56" applyFont="1" applyFill="1" applyBorder="1">
      <alignment/>
      <protection/>
    </xf>
    <xf numFmtId="0" fontId="7" fillId="0" borderId="67" xfId="56" applyFont="1" applyFill="1" applyBorder="1" applyAlignment="1">
      <alignment horizontal="center" wrapText="1"/>
      <protection/>
    </xf>
    <xf numFmtId="0" fontId="2" fillId="0" borderId="21" xfId="56" applyFont="1" applyFill="1" applyBorder="1" applyAlignment="1">
      <alignment horizontal="right" wrapText="1"/>
      <protection/>
    </xf>
    <xf numFmtId="0" fontId="7" fillId="0" borderId="21" xfId="56" applyFont="1" applyFill="1" applyBorder="1" applyAlignment="1">
      <alignment horizontal="center" wrapText="1"/>
      <protection/>
    </xf>
    <xf numFmtId="0" fontId="7" fillId="0" borderId="21" xfId="56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1" xfId="56" applyFont="1" applyFill="1" applyBorder="1">
      <alignment/>
      <protection/>
    </xf>
    <xf numFmtId="0" fontId="2" fillId="0" borderId="68" xfId="56" applyFont="1" applyFill="1" applyBorder="1">
      <alignment/>
      <protection/>
    </xf>
    <xf numFmtId="0" fontId="7" fillId="0" borderId="69" xfId="56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horizontal="center" wrapText="1"/>
      <protection/>
    </xf>
    <xf numFmtId="0" fontId="7" fillId="0" borderId="11" xfId="56" applyFont="1" applyFill="1" applyBorder="1" applyAlignment="1">
      <alignment horizontal="center" wrapText="1"/>
      <protection/>
    </xf>
    <xf numFmtId="0" fontId="2" fillId="0" borderId="15" xfId="56" applyFont="1" applyFill="1" applyBorder="1" applyAlignment="1">
      <alignment horizontal="center" wrapText="1"/>
      <protection/>
    </xf>
    <xf numFmtId="0" fontId="2" fillId="0" borderId="38" xfId="56" applyFont="1" applyFill="1" applyBorder="1">
      <alignment/>
      <protection/>
    </xf>
    <xf numFmtId="0" fontId="2" fillId="0" borderId="70" xfId="56" applyFont="1" applyFill="1" applyBorder="1">
      <alignment/>
      <protection/>
    </xf>
    <xf numFmtId="0" fontId="64" fillId="0" borderId="16" xfId="56" applyFont="1" applyBorder="1" applyAlignment="1">
      <alignment horizontal="center" wrapText="1"/>
      <protection/>
    </xf>
    <xf numFmtId="0" fontId="2" fillId="33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horizontal="left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vertical="center"/>
      <protection/>
    </xf>
    <xf numFmtId="0" fontId="14" fillId="0" borderId="16" xfId="56" applyFont="1" applyBorder="1" applyAlignment="1">
      <alignment horizontal="left" vertical="center"/>
      <protection/>
    </xf>
    <xf numFmtId="0" fontId="64" fillId="0" borderId="20" xfId="56" applyFont="1" applyBorder="1" applyAlignment="1">
      <alignment horizontal="center" wrapText="1"/>
      <protection/>
    </xf>
    <xf numFmtId="0" fontId="2" fillId="33" borderId="20" xfId="56" applyFont="1" applyFill="1" applyBorder="1" applyAlignment="1">
      <alignment vertical="center" wrapText="1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7" fillId="0" borderId="71" xfId="56" applyFont="1" applyFill="1" applyBorder="1" applyAlignment="1">
      <alignment horizontal="center" wrapText="1"/>
      <protection/>
    </xf>
    <xf numFmtId="0" fontId="2" fillId="0" borderId="72" xfId="56" applyFont="1" applyFill="1" applyBorder="1" applyAlignment="1">
      <alignment horizontal="right" wrapText="1"/>
      <protection/>
    </xf>
    <xf numFmtId="0" fontId="7" fillId="0" borderId="72" xfId="56" applyFont="1" applyFill="1" applyBorder="1" applyAlignment="1">
      <alignment horizontal="center" wrapText="1"/>
      <protection/>
    </xf>
    <xf numFmtId="0" fontId="7" fillId="0" borderId="72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wrapText="1"/>
      <protection/>
    </xf>
    <xf numFmtId="0" fontId="2" fillId="0" borderId="72" xfId="56" applyFont="1" applyFill="1" applyBorder="1">
      <alignment/>
      <protection/>
    </xf>
    <xf numFmtId="0" fontId="2" fillId="0" borderId="74" xfId="56" applyFont="1" applyFill="1" applyBorder="1">
      <alignment/>
      <protection/>
    </xf>
    <xf numFmtId="0" fontId="7" fillId="0" borderId="75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0" fontId="7" fillId="0" borderId="23" xfId="56" applyFont="1" applyFill="1" applyBorder="1" applyAlignment="1">
      <alignment horizontal="center" wrapText="1"/>
      <protection/>
    </xf>
    <xf numFmtId="0" fontId="2" fillId="0" borderId="26" xfId="56" applyFont="1" applyFill="1" applyBorder="1" applyAlignment="1">
      <alignment horizontal="center" wrapText="1"/>
      <protection/>
    </xf>
    <xf numFmtId="0" fontId="2" fillId="0" borderId="23" xfId="56" applyFont="1" applyFill="1" applyBorder="1">
      <alignment/>
      <protection/>
    </xf>
    <xf numFmtId="0" fontId="2" fillId="0" borderId="76" xfId="56" applyFont="1" applyFill="1" applyBorder="1">
      <alignment/>
      <protection/>
    </xf>
    <xf numFmtId="0" fontId="7" fillId="0" borderId="60" xfId="56" applyFont="1" applyFill="1" applyBorder="1" applyAlignment="1">
      <alignment wrapText="1"/>
      <protection/>
    </xf>
    <xf numFmtId="0" fontId="2" fillId="0" borderId="27" xfId="56" applyFont="1" applyFill="1" applyBorder="1" applyAlignment="1">
      <alignment wrapText="1"/>
      <protection/>
    </xf>
    <xf numFmtId="0" fontId="7" fillId="0" borderId="27" xfId="56" applyFont="1" applyFill="1" applyBorder="1" applyAlignment="1">
      <alignment wrapText="1"/>
      <protection/>
    </xf>
    <xf numFmtId="0" fontId="2" fillId="0" borderId="30" xfId="56" applyFont="1" applyFill="1" applyBorder="1" applyAlignment="1">
      <alignment horizontal="center" wrapText="1"/>
      <protection/>
    </xf>
    <xf numFmtId="0" fontId="7" fillId="0" borderId="62" xfId="56" applyFont="1" applyFill="1" applyBorder="1" applyAlignment="1">
      <alignment horizontal="center" wrapText="1"/>
      <protection/>
    </xf>
    <xf numFmtId="0" fontId="2" fillId="0" borderId="12" xfId="56" applyFont="1" applyFill="1" applyBorder="1" applyAlignment="1">
      <alignment horizontal="right" wrapText="1"/>
      <protection/>
    </xf>
    <xf numFmtId="0" fontId="2" fillId="0" borderId="12" xfId="56" applyFont="1" applyFill="1" applyBorder="1" applyAlignment="1">
      <alignment horizontal="center" wrapText="1"/>
      <protection/>
    </xf>
    <xf numFmtId="0" fontId="2" fillId="0" borderId="13" xfId="56" applyFont="1" applyFill="1" applyBorder="1" applyAlignment="1">
      <alignment horizontal="center" wrapText="1"/>
      <protection/>
    </xf>
    <xf numFmtId="0" fontId="7" fillId="0" borderId="69" xfId="56" applyFont="1" applyFill="1" applyBorder="1" applyAlignment="1">
      <alignment wrapText="1"/>
      <protection/>
    </xf>
    <xf numFmtId="0" fontId="2" fillId="0" borderId="11" xfId="56" applyFont="1" applyFill="1" applyBorder="1" applyAlignment="1">
      <alignment wrapText="1"/>
      <protection/>
    </xf>
    <xf numFmtId="0" fontId="7" fillId="0" borderId="11" xfId="56" applyFont="1" applyFill="1" applyBorder="1" applyAlignment="1">
      <alignment wrapText="1"/>
      <protection/>
    </xf>
    <xf numFmtId="0" fontId="2" fillId="0" borderId="11" xfId="56" applyFont="1" applyFill="1" applyBorder="1">
      <alignment/>
      <protection/>
    </xf>
    <xf numFmtId="0" fontId="2" fillId="0" borderId="77" xfId="56" applyFont="1" applyFill="1" applyBorder="1">
      <alignment/>
      <protection/>
    </xf>
    <xf numFmtId="0" fontId="7" fillId="0" borderId="58" xfId="56" applyFont="1" applyFill="1" applyBorder="1" applyAlignment="1">
      <alignment horizontal="center" wrapText="1"/>
      <protection/>
    </xf>
    <xf numFmtId="0" fontId="2" fillId="0" borderId="16" xfId="56" applyFont="1" applyFill="1" applyBorder="1" applyAlignment="1">
      <alignment horizontal="center" wrapText="1"/>
      <protection/>
    </xf>
    <xf numFmtId="0" fontId="7" fillId="0" borderId="16" xfId="56" applyFont="1" applyFill="1" applyBorder="1" applyAlignment="1">
      <alignment horizontal="center" wrapText="1"/>
      <protection/>
    </xf>
    <xf numFmtId="0" fontId="2" fillId="0" borderId="17" xfId="56" applyFont="1" applyFill="1" applyBorder="1" applyAlignment="1">
      <alignment horizontal="center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wrapText="1"/>
      <protection/>
    </xf>
    <xf numFmtId="0" fontId="2" fillId="0" borderId="0" xfId="56" applyFont="1" applyFill="1" applyBorder="1">
      <alignment/>
      <protection/>
    </xf>
    <xf numFmtId="0" fontId="2" fillId="0" borderId="23" xfId="56" applyFont="1" applyFill="1" applyBorder="1" applyAlignment="1">
      <alignment wrapText="1"/>
      <protection/>
    </xf>
    <xf numFmtId="0" fontId="7" fillId="0" borderId="23" xfId="56" applyFont="1" applyFill="1" applyBorder="1" applyAlignment="1">
      <alignment wrapText="1"/>
      <protection/>
    </xf>
    <xf numFmtId="0" fontId="2" fillId="0" borderId="69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7" fillId="35" borderId="62" xfId="56" applyFont="1" applyFill="1" applyBorder="1" applyAlignment="1">
      <alignment horizontal="center" vertical="top" wrapText="1"/>
      <protection/>
    </xf>
    <xf numFmtId="0" fontId="2" fillId="35" borderId="12" xfId="56" applyFont="1" applyFill="1" applyBorder="1" applyAlignment="1">
      <alignment horizontal="right" wrapText="1"/>
      <protection/>
    </xf>
    <xf numFmtId="0" fontId="2" fillId="35" borderId="13" xfId="56" applyFont="1" applyFill="1" applyBorder="1" applyAlignment="1">
      <alignment horizontal="center" wrapText="1"/>
      <protection/>
    </xf>
    <xf numFmtId="0" fontId="7" fillId="0" borderId="62" xfId="56" applyFont="1" applyFill="1" applyBorder="1" applyAlignment="1">
      <alignment horizontal="center" vertical="top" wrapText="1"/>
      <protection/>
    </xf>
    <xf numFmtId="0" fontId="7" fillId="35" borderId="50" xfId="56" applyFont="1" applyFill="1" applyBorder="1" applyAlignment="1">
      <alignment horizontal="center" vertical="top" wrapText="1"/>
      <protection/>
    </xf>
    <xf numFmtId="0" fontId="2" fillId="35" borderId="49" xfId="56" applyFont="1" applyFill="1" applyBorder="1" applyAlignment="1">
      <alignment horizontal="right" wrapText="1"/>
      <protection/>
    </xf>
    <xf numFmtId="0" fontId="2" fillId="35" borderId="51" xfId="56" applyFont="1" applyFill="1" applyBorder="1" applyAlignment="1">
      <alignment horizontal="center" wrapText="1"/>
      <protection/>
    </xf>
    <xf numFmtId="0" fontId="2" fillId="0" borderId="0" xfId="56" applyFont="1" applyBorder="1" applyAlignment="1" quotePrefix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64" fillId="0" borderId="0" xfId="56" applyFont="1" applyBorder="1" applyAlignment="1">
      <alignment vertical="center"/>
      <protection/>
    </xf>
    <xf numFmtId="0" fontId="9" fillId="0" borderId="0" xfId="56" applyFont="1" applyBorder="1" applyAlignment="1">
      <alignment vertical="center"/>
      <protection/>
    </xf>
    <xf numFmtId="0" fontId="2" fillId="0" borderId="0" xfId="56" applyFont="1" applyAlignment="1">
      <alignment horizontal="left" vertical="center" wrapText="1"/>
      <protection/>
    </xf>
    <xf numFmtId="0" fontId="2" fillId="0" borderId="0" xfId="56" applyFont="1" applyAlignment="1">
      <alignment vertical="center" wrapText="1"/>
      <protection/>
    </xf>
    <xf numFmtId="0" fontId="8" fillId="0" borderId="0" xfId="56" applyFont="1" applyAlignment="1" quotePrefix="1">
      <alignment horizontal="center" vertical="center"/>
      <protection/>
    </xf>
    <xf numFmtId="0" fontId="8" fillId="0" borderId="0" xfId="56" applyFont="1" applyAlignment="1">
      <alignment vertical="center"/>
      <protection/>
    </xf>
    <xf numFmtId="0" fontId="11" fillId="0" borderId="0" xfId="56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64" fillId="0" borderId="0" xfId="56" applyFont="1" applyAlignment="1">
      <alignment vertical="center"/>
      <protection/>
    </xf>
    <xf numFmtId="0" fontId="7" fillId="0" borderId="0" xfId="56" applyFont="1" applyAlignment="1" quotePrefix="1">
      <alignment horizontal="center" vertical="center"/>
      <protection/>
    </xf>
    <xf numFmtId="0" fontId="8" fillId="0" borderId="0" xfId="56" applyFont="1" applyBorder="1" applyAlignment="1">
      <alignment vertical="center"/>
      <protection/>
    </xf>
    <xf numFmtId="0" fontId="11" fillId="0" borderId="0" xfId="56" applyFont="1" applyBorder="1" applyAlignment="1">
      <alignment vertical="center"/>
      <protection/>
    </xf>
    <xf numFmtId="0" fontId="12" fillId="0" borderId="0" xfId="56" applyFont="1" applyBorder="1" applyAlignment="1">
      <alignment vertical="center"/>
      <protection/>
    </xf>
    <xf numFmtId="0" fontId="8" fillId="0" borderId="0" xfId="56" applyFont="1" applyAlignment="1" quotePrefix="1">
      <alignment horizontal="center"/>
      <protection/>
    </xf>
    <xf numFmtId="0" fontId="8" fillId="0" borderId="0" xfId="56" applyFont="1">
      <alignment/>
      <protection/>
    </xf>
    <xf numFmtId="0" fontId="11" fillId="0" borderId="0" xfId="56" applyFont="1">
      <alignment/>
      <protection/>
    </xf>
    <xf numFmtId="0" fontId="7" fillId="0" borderId="0" xfId="56" applyFont="1">
      <alignment/>
      <protection/>
    </xf>
    <xf numFmtId="0" fontId="64" fillId="0" borderId="0" xfId="56" applyFont="1">
      <alignment/>
      <protection/>
    </xf>
    <xf numFmtId="0" fontId="13" fillId="0" borderId="0" xfId="56" applyFont="1">
      <alignment/>
      <protection/>
    </xf>
    <xf numFmtId="0" fontId="2" fillId="0" borderId="41" xfId="56" applyFont="1" applyBorder="1">
      <alignment/>
      <protection/>
    </xf>
    <xf numFmtId="0" fontId="2" fillId="0" borderId="41" xfId="56" applyFont="1" applyBorder="1" applyAlignment="1">
      <alignment/>
      <protection/>
    </xf>
    <xf numFmtId="0" fontId="7" fillId="0" borderId="41" xfId="56" applyFont="1" applyBorder="1">
      <alignment/>
      <protection/>
    </xf>
    <xf numFmtId="0" fontId="64" fillId="0" borderId="41" xfId="56" applyFont="1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12" fillId="0" borderId="0" xfId="56" applyFont="1" applyFill="1">
      <alignment/>
      <protection/>
    </xf>
    <xf numFmtId="0" fontId="2" fillId="0" borderId="78" xfId="56" applyFont="1" applyFill="1" applyBorder="1" applyAlignment="1">
      <alignment horizontal="center" wrapText="1"/>
      <protection/>
    </xf>
    <xf numFmtId="0" fontId="2" fillId="0" borderId="79" xfId="56" applyFont="1" applyFill="1" applyBorder="1">
      <alignment/>
      <protection/>
    </xf>
    <xf numFmtId="0" fontId="2" fillId="0" borderId="80" xfId="56" applyFont="1" applyFill="1" applyBorder="1">
      <alignment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67" fillId="34" borderId="81" xfId="56" applyFont="1" applyFill="1" applyBorder="1" applyAlignment="1">
      <alignment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7" fillId="0" borderId="82" xfId="56" applyFont="1" applyFill="1" applyBorder="1" applyAlignment="1">
      <alignment horizontal="center" wrapText="1"/>
      <protection/>
    </xf>
    <xf numFmtId="0" fontId="7" fillId="0" borderId="24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wrapText="1"/>
      <protection/>
    </xf>
    <xf numFmtId="0" fontId="2" fillId="0" borderId="24" xfId="56" applyFont="1" applyFill="1" applyBorder="1">
      <alignment/>
      <protection/>
    </xf>
    <xf numFmtId="0" fontId="2" fillId="0" borderId="83" xfId="56" applyFont="1" applyFill="1" applyBorder="1">
      <alignment/>
      <protection/>
    </xf>
    <xf numFmtId="0" fontId="2" fillId="0" borderId="58" xfId="56" applyFont="1" applyFill="1" applyBorder="1" applyAlignment="1">
      <alignment horizontal="center" wrapText="1"/>
      <protection/>
    </xf>
    <xf numFmtId="0" fontId="2" fillId="0" borderId="16" xfId="56" applyFont="1" applyFill="1" applyBorder="1" applyAlignment="1">
      <alignment horizontal="left" wrapText="1"/>
      <protection/>
    </xf>
    <xf numFmtId="0" fontId="2" fillId="0" borderId="65" xfId="56" applyFont="1" applyFill="1" applyBorder="1" applyAlignment="1">
      <alignment horizontal="center" wrapText="1"/>
      <protection/>
    </xf>
    <xf numFmtId="0" fontId="67" fillId="34" borderId="20" xfId="56" applyFont="1" applyFill="1" applyBorder="1" applyAlignment="1">
      <alignment wrapText="1"/>
      <protection/>
    </xf>
    <xf numFmtId="0" fontId="2" fillId="0" borderId="20" xfId="56" applyFont="1" applyFill="1" applyBorder="1" applyAlignment="1">
      <alignment horizontal="left" wrapText="1"/>
      <protection/>
    </xf>
    <xf numFmtId="0" fontId="2" fillId="0" borderId="20" xfId="56" applyFont="1" applyFill="1" applyBorder="1" applyAlignment="1">
      <alignment horizontal="center" wrapText="1"/>
      <protection/>
    </xf>
    <xf numFmtId="0" fontId="2" fillId="0" borderId="15" xfId="56" applyFont="1" applyFill="1" applyBorder="1" applyAlignment="1">
      <alignment horizontal="right" wrapText="1"/>
      <protection/>
    </xf>
    <xf numFmtId="0" fontId="2" fillId="0" borderId="29" xfId="56" applyFont="1" applyFill="1" applyBorder="1" applyAlignment="1">
      <alignment horizontal="center" wrapText="1"/>
      <protection/>
    </xf>
    <xf numFmtId="0" fontId="2" fillId="33" borderId="27" xfId="56" applyFont="1" applyFill="1" applyBorder="1" applyAlignment="1">
      <alignment vertical="center" wrapText="1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7" xfId="56" applyFont="1" applyBorder="1" applyAlignment="1">
      <alignment horizontal="left" vertical="center"/>
      <protection/>
    </xf>
    <xf numFmtId="0" fontId="2" fillId="33" borderId="11" xfId="56" applyFont="1" applyFill="1" applyBorder="1" applyAlignment="1">
      <alignment vertical="center" wrapText="1"/>
      <protection/>
    </xf>
    <xf numFmtId="0" fontId="2" fillId="0" borderId="11" xfId="56" applyFont="1" applyBorder="1" applyAlignment="1">
      <alignment horizontal="left" vertical="center"/>
      <protection/>
    </xf>
    <xf numFmtId="0" fontId="2" fillId="0" borderId="72" xfId="56" applyFont="1" applyFill="1" applyBorder="1" applyAlignment="1">
      <alignment horizontal="center" wrapText="1"/>
      <protection/>
    </xf>
    <xf numFmtId="0" fontId="2" fillId="0" borderId="19" xfId="56" applyFont="1" applyFill="1" applyBorder="1" applyAlignment="1">
      <alignment vertical="center" wrapText="1"/>
      <protection/>
    </xf>
    <xf numFmtId="0" fontId="2" fillId="0" borderId="40" xfId="56" applyFont="1" applyFill="1" applyBorder="1" applyAlignment="1">
      <alignment vertical="center" wrapText="1"/>
      <protection/>
    </xf>
    <xf numFmtId="0" fontId="36" fillId="0" borderId="2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15" fillId="0" borderId="10" xfId="52" applyFont="1" applyBorder="1" applyAlignment="1" applyProtection="1">
      <alignment horizontal="center" vertical="center"/>
      <protection/>
    </xf>
    <xf numFmtId="0" fontId="41" fillId="0" borderId="0" xfId="56" applyFont="1" applyAlignment="1">
      <alignment horizontal="center"/>
      <protection/>
    </xf>
    <xf numFmtId="0" fontId="39" fillId="0" borderId="0" xfId="56" applyFont="1" applyAlignment="1">
      <alignment horizontal="center" vertical="center"/>
      <protection/>
    </xf>
    <xf numFmtId="0" fontId="34" fillId="0" borderId="0" xfId="56" applyFont="1" applyAlignment="1">
      <alignment horizontal="center" vertical="center"/>
      <protection/>
    </xf>
    <xf numFmtId="0" fontId="7" fillId="0" borderId="53" xfId="56" applyFont="1" applyFill="1" applyBorder="1" applyAlignment="1">
      <alignment horizontal="center" vertical="center" wrapText="1"/>
      <protection/>
    </xf>
    <xf numFmtId="0" fontId="7" fillId="0" borderId="84" xfId="56" applyFont="1" applyFill="1" applyBorder="1" applyAlignment="1">
      <alignment horizontal="center" vertical="center" wrapText="1"/>
      <protection/>
    </xf>
    <xf numFmtId="0" fontId="7" fillId="0" borderId="79" xfId="56" applyFont="1" applyFill="1" applyBorder="1" applyAlignment="1">
      <alignment horizontal="center" vertical="center" wrapText="1"/>
      <protection/>
    </xf>
    <xf numFmtId="0" fontId="7" fillId="0" borderId="49" xfId="56" applyFont="1" applyFill="1" applyBorder="1" applyAlignment="1">
      <alignment horizontal="center" vertical="center" wrapText="1"/>
      <protection/>
    </xf>
    <xf numFmtId="0" fontId="7" fillId="0" borderId="54" xfId="56" applyFont="1" applyFill="1" applyBorder="1" applyAlignment="1">
      <alignment horizontal="center" vertical="center" wrapText="1"/>
      <protection/>
    </xf>
    <xf numFmtId="0" fontId="7" fillId="0" borderId="85" xfId="56" applyFont="1" applyFill="1" applyBorder="1" applyAlignment="1">
      <alignment horizontal="center" vertical="center" wrapText="1"/>
      <protection/>
    </xf>
    <xf numFmtId="0" fontId="7" fillId="0" borderId="86" xfId="56" applyFont="1" applyFill="1" applyBorder="1" applyAlignment="1">
      <alignment horizontal="center" wrapText="1"/>
      <protection/>
    </xf>
    <xf numFmtId="0" fontId="7" fillId="0" borderId="87" xfId="56" applyFont="1" applyFill="1" applyBorder="1" applyAlignment="1">
      <alignment horizontal="center" wrapText="1"/>
      <protection/>
    </xf>
    <xf numFmtId="0" fontId="7" fillId="0" borderId="88" xfId="56" applyFont="1" applyFill="1" applyBorder="1" applyAlignment="1">
      <alignment horizontal="center" wrapText="1"/>
      <protection/>
    </xf>
    <xf numFmtId="0" fontId="7" fillId="0" borderId="89" xfId="56" applyFont="1" applyFill="1" applyBorder="1" applyAlignment="1">
      <alignment horizontal="center" vertical="center" wrapText="1"/>
      <protection/>
    </xf>
    <xf numFmtId="0" fontId="7" fillId="0" borderId="5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48" xfId="56" applyFont="1" applyBorder="1" applyAlignment="1">
      <alignment horizontal="center" vertical="center"/>
      <protection/>
    </xf>
    <xf numFmtId="0" fontId="7" fillId="0" borderId="79" xfId="56" applyFont="1" applyFill="1" applyBorder="1" applyAlignment="1">
      <alignment horizontal="center" vertical="center"/>
      <protection/>
    </xf>
    <xf numFmtId="0" fontId="7" fillId="0" borderId="49" xfId="56" applyFont="1" applyFill="1" applyBorder="1" applyAlignment="1">
      <alignment horizontal="center" vertical="center"/>
      <protection/>
    </xf>
    <xf numFmtId="0" fontId="7" fillId="0" borderId="80" xfId="56" applyFont="1" applyFill="1" applyBorder="1" applyAlignment="1">
      <alignment horizontal="center" vertical="center"/>
      <protection/>
    </xf>
    <xf numFmtId="0" fontId="7" fillId="0" borderId="90" xfId="56" applyFont="1" applyFill="1" applyBorder="1" applyAlignment="1">
      <alignment horizontal="center" vertical="center"/>
      <protection/>
    </xf>
    <xf numFmtId="0" fontId="7" fillId="0" borderId="89" xfId="56" applyFont="1" applyFill="1" applyBorder="1" applyAlignment="1">
      <alignment wrapText="1"/>
      <protection/>
    </xf>
    <xf numFmtId="0" fontId="7" fillId="0" borderId="91" xfId="56" applyFont="1" applyFill="1" applyBorder="1" applyAlignment="1">
      <alignment wrapText="1"/>
      <protection/>
    </xf>
    <xf numFmtId="0" fontId="7" fillId="0" borderId="38" xfId="56" applyFont="1" applyFill="1" applyBorder="1" applyAlignment="1">
      <alignment wrapText="1"/>
      <protection/>
    </xf>
    <xf numFmtId="0" fontId="7" fillId="0" borderId="24" xfId="56" applyFont="1" applyFill="1" applyBorder="1" applyAlignment="1">
      <alignment wrapText="1"/>
      <protection/>
    </xf>
    <xf numFmtId="0" fontId="7" fillId="0" borderId="14" xfId="56" applyFont="1" applyFill="1" applyBorder="1" applyAlignment="1">
      <alignment wrapText="1"/>
      <protection/>
    </xf>
    <xf numFmtId="0" fontId="7" fillId="0" borderId="35" xfId="56" applyFont="1" applyFill="1" applyBorder="1" applyAlignment="1">
      <alignment wrapText="1"/>
      <protection/>
    </xf>
    <xf numFmtId="0" fontId="2" fillId="0" borderId="13" xfId="56" applyFont="1" applyBorder="1" applyAlignment="1">
      <alignment horizontal="center"/>
      <protection/>
    </xf>
    <xf numFmtId="0" fontId="2" fillId="0" borderId="48" xfId="56" applyFont="1" applyBorder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11" fillId="0" borderId="0" xfId="56" applyFont="1" applyAlignment="1">
      <alignment horizontal="left"/>
      <protection/>
    </xf>
    <xf numFmtId="0" fontId="8" fillId="0" borderId="0" xfId="56" applyFont="1" applyBorder="1" applyAlignment="1">
      <alignment horizontal="left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2" fillId="0" borderId="0" xfId="56" applyFont="1" applyBorder="1" applyAlignment="1" quotePrefix="1">
      <alignment horizontal="center" vertical="center"/>
      <protection/>
    </xf>
    <xf numFmtId="0" fontId="9" fillId="0" borderId="0" xfId="56" applyFont="1" applyBorder="1" applyAlignment="1" quotePrefix="1">
      <alignment horizontal="center" vertical="center"/>
      <protection/>
    </xf>
    <xf numFmtId="0" fontId="8" fillId="0" borderId="34" xfId="56" applyFont="1" applyBorder="1" applyAlignment="1">
      <alignment horizontal="center" vertical="top"/>
      <protection/>
    </xf>
    <xf numFmtId="0" fontId="2" fillId="0" borderId="0" xfId="56" applyFont="1" applyAlignment="1">
      <alignment horizontal="left" vertical="center" wrapText="1"/>
      <protection/>
    </xf>
    <xf numFmtId="0" fontId="7" fillId="0" borderId="54" xfId="56" applyFont="1" applyFill="1" applyBorder="1" applyAlignment="1">
      <alignment wrapText="1"/>
      <protection/>
    </xf>
    <xf numFmtId="0" fontId="7" fillId="0" borderId="28" xfId="56" applyFont="1" applyFill="1" applyBorder="1" applyAlignment="1">
      <alignment horizontal="left" wrapText="1"/>
      <protection/>
    </xf>
    <xf numFmtId="0" fontId="7" fillId="0" borderId="92" xfId="56" applyFont="1" applyFill="1" applyBorder="1" applyAlignment="1">
      <alignment horizontal="left" wrapText="1"/>
      <protection/>
    </xf>
    <xf numFmtId="0" fontId="7" fillId="0" borderId="39" xfId="56" applyFont="1" applyFill="1" applyBorder="1" applyAlignment="1">
      <alignment wrapText="1"/>
      <protection/>
    </xf>
    <xf numFmtId="0" fontId="7" fillId="0" borderId="78" xfId="56" applyFont="1" applyFill="1" applyBorder="1" applyAlignment="1">
      <alignment wrapText="1"/>
      <protection/>
    </xf>
    <xf numFmtId="0" fontId="7" fillId="0" borderId="30" xfId="56" applyFont="1" applyFill="1" applyBorder="1" applyAlignment="1">
      <alignment horizontal="left" wrapText="1"/>
      <protection/>
    </xf>
    <xf numFmtId="0" fontId="7" fillId="0" borderId="40" xfId="56" applyFont="1" applyFill="1" applyBorder="1" applyAlignment="1">
      <alignment horizontal="left" wrapText="1"/>
      <protection/>
    </xf>
    <xf numFmtId="0" fontId="7" fillId="0" borderId="14" xfId="56" applyFont="1" applyFill="1" applyBorder="1" applyAlignment="1">
      <alignment horizontal="left" wrapText="1"/>
      <protection/>
    </xf>
    <xf numFmtId="0" fontId="7" fillId="0" borderId="39" xfId="56" applyFont="1" applyFill="1" applyBorder="1" applyAlignment="1">
      <alignment horizontal="left" wrapText="1"/>
      <protection/>
    </xf>
    <xf numFmtId="0" fontId="7" fillId="0" borderId="17" xfId="56" applyFont="1" applyFill="1" applyBorder="1" applyAlignment="1">
      <alignment horizontal="left" wrapText="1"/>
      <protection/>
    </xf>
    <xf numFmtId="0" fontId="7" fillId="0" borderId="19" xfId="56" applyFont="1" applyFill="1" applyBorder="1" applyAlignment="1">
      <alignment horizontal="left" wrapText="1"/>
      <protection/>
    </xf>
    <xf numFmtId="0" fontId="7" fillId="0" borderId="36" xfId="56" applyFont="1" applyFill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52" applyFont="1" applyBorder="1" applyAlignment="1" applyProtection="1">
      <alignment horizontal="center" vertical="center"/>
      <protection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 quotePrefix="1">
      <alignment horizontal="center" vertical="center" wrapText="1"/>
    </xf>
    <xf numFmtId="0" fontId="16" fillId="0" borderId="47" xfId="0" applyFont="1" applyBorder="1" applyAlignment="1" quotePrefix="1">
      <alignment horizontal="center" vertical="center" wrapText="1"/>
    </xf>
    <xf numFmtId="0" fontId="16" fillId="0" borderId="48" xfId="0" applyFont="1" applyBorder="1" applyAlignment="1" quotePrefix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 vertical="center" wrapText="1"/>
    </xf>
    <xf numFmtId="0" fontId="16" fillId="33" borderId="94" xfId="0" applyFont="1" applyFill="1" applyBorder="1" applyAlignment="1">
      <alignment horizontal="left" wrapText="1"/>
    </xf>
    <xf numFmtId="0" fontId="16" fillId="33" borderId="95" xfId="0" applyFont="1" applyFill="1" applyBorder="1" applyAlignment="1">
      <alignment horizontal="left" wrapText="1"/>
    </xf>
    <xf numFmtId="0" fontId="16" fillId="33" borderId="96" xfId="0" applyFont="1" applyFill="1" applyBorder="1" applyAlignment="1">
      <alignment horizontal="left" wrapText="1"/>
    </xf>
    <xf numFmtId="0" fontId="16" fillId="33" borderId="94" xfId="0" applyFont="1" applyFill="1" applyBorder="1" applyAlignment="1">
      <alignment horizontal="left" vertical="center" wrapText="1"/>
    </xf>
    <xf numFmtId="0" fontId="16" fillId="33" borderId="95" xfId="0" applyFont="1" applyFill="1" applyBorder="1" applyAlignment="1">
      <alignment horizontal="left" vertical="center" wrapText="1"/>
    </xf>
    <xf numFmtId="0" fontId="16" fillId="33" borderId="96" xfId="0" applyFont="1" applyFill="1" applyBorder="1" applyAlignment="1">
      <alignment horizontal="left" vertical="center" wrapText="1"/>
    </xf>
    <xf numFmtId="0" fontId="16" fillId="33" borderId="97" xfId="0" applyFont="1" applyFill="1" applyBorder="1" applyAlignment="1">
      <alignment horizontal="left" vertical="center" wrapText="1"/>
    </xf>
    <xf numFmtId="0" fontId="16" fillId="33" borderId="98" xfId="0" applyFont="1" applyFill="1" applyBorder="1" applyAlignment="1">
      <alignment horizontal="left" vertical="center" wrapText="1"/>
    </xf>
    <xf numFmtId="0" fontId="16" fillId="33" borderId="99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34" xfId="0" applyFont="1" applyFill="1" applyBorder="1" applyAlignment="1">
      <alignment horizontal="left" vertical="top" wrapText="1"/>
    </xf>
    <xf numFmtId="0" fontId="36" fillId="0" borderId="39" xfId="0" applyFont="1" applyFill="1" applyBorder="1" applyAlignment="1">
      <alignment horizontal="left" vertical="top" wrapText="1"/>
    </xf>
    <xf numFmtId="0" fontId="16" fillId="0" borderId="10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10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0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wrapText="1"/>
    </xf>
    <xf numFmtId="0" fontId="36" fillId="0" borderId="37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left" wrapText="1"/>
    </xf>
    <xf numFmtId="0" fontId="36" fillId="0" borderId="36" xfId="0" applyFont="1" applyFill="1" applyBorder="1" applyAlignment="1" quotePrefix="1">
      <alignment horizontal="left" vertical="center" wrapText="1"/>
    </xf>
    <xf numFmtId="0" fontId="36" fillId="0" borderId="25" xfId="0" applyFont="1" applyFill="1" applyBorder="1" applyAlignment="1" quotePrefix="1">
      <alignment horizontal="left" vertical="center" wrapText="1"/>
    </xf>
    <xf numFmtId="0" fontId="36" fillId="0" borderId="35" xfId="0" applyFont="1" applyFill="1" applyBorder="1" applyAlignment="1" quotePrefix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103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left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6" fillId="0" borderId="25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8" fillId="0" borderId="34" xfId="0" applyFont="1" applyBorder="1" applyAlignment="1">
      <alignment horizontal="center" vertical="top"/>
    </xf>
    <xf numFmtId="0" fontId="36" fillId="0" borderId="15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 wrapText="1"/>
    </xf>
    <xf numFmtId="0" fontId="71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65" fillId="0" borderId="45" xfId="0" applyFont="1" applyBorder="1" applyAlignment="1">
      <alignment vertical="center" wrapText="1"/>
    </xf>
    <xf numFmtId="0" fontId="65" fillId="0" borderId="4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5" fillId="0" borderId="104" xfId="0" applyFont="1" applyBorder="1" applyAlignment="1">
      <alignment vertical="center" wrapText="1"/>
    </xf>
    <xf numFmtId="0" fontId="65" fillId="0" borderId="10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41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2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quotePrefix="1">
      <alignment horizontal="left" vertical="center" wrapText="1"/>
    </xf>
    <xf numFmtId="0" fontId="36" fillId="0" borderId="29" xfId="0" applyFont="1" applyFill="1" applyBorder="1" applyAlignment="1" quotePrefix="1">
      <alignment horizontal="left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65" fillId="0" borderId="105" xfId="0" applyFont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65" fillId="0" borderId="106" xfId="0" applyFont="1" applyBorder="1" applyAlignment="1">
      <alignment vertical="center" wrapText="1"/>
    </xf>
    <xf numFmtId="0" fontId="65" fillId="0" borderId="106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6" fillId="0" borderId="1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2</xdr:col>
      <xdr:colOff>180975</xdr:colOff>
      <xdr:row>5</xdr:row>
      <xdr:rowOff>57150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009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</xdr:col>
      <xdr:colOff>819150</xdr:colOff>
      <xdr:row>5</xdr:row>
      <xdr:rowOff>47625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3</xdr:col>
      <xdr:colOff>76200</xdr:colOff>
      <xdr:row>4</xdr:row>
      <xdr:rowOff>114300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3</xdr:col>
      <xdr:colOff>76200</xdr:colOff>
      <xdr:row>4</xdr:row>
      <xdr:rowOff>114300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3</xdr:col>
      <xdr:colOff>76200</xdr:colOff>
      <xdr:row>4</xdr:row>
      <xdr:rowOff>114300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3</xdr:col>
      <xdr:colOff>76200</xdr:colOff>
      <xdr:row>4</xdr:row>
      <xdr:rowOff>114300</xdr:rowOff>
    </xdr:to>
    <xdr:pic>
      <xdr:nvPicPr>
        <xdr:cNvPr id="1" name="irc_mi" descr="Description: http://www.unp.ac.id/sites/default/files/u1/un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zoomScale="80" zoomScaleNormal="80" zoomScalePageLayoutView="0" workbookViewId="0" topLeftCell="A5">
      <selection activeCell="P35" sqref="P35"/>
    </sheetView>
  </sheetViews>
  <sheetFormatPr defaultColWidth="9.7109375" defaultRowHeight="15"/>
  <cols>
    <col min="1" max="1" width="4.421875" style="216" customWidth="1"/>
    <col min="2" max="2" width="8.28125" style="216" customWidth="1"/>
    <col min="3" max="3" width="45.8515625" style="216" customWidth="1"/>
    <col min="4" max="4" width="5.00390625" style="216" customWidth="1"/>
    <col min="5" max="5" width="4.57421875" style="216" customWidth="1"/>
    <col min="6" max="6" width="3.8515625" style="217" customWidth="1"/>
    <col min="7" max="7" width="5.57421875" style="218" customWidth="1"/>
    <col min="8" max="8" width="6.421875" style="219" customWidth="1"/>
    <col min="9" max="9" width="7.00390625" style="216" customWidth="1"/>
    <col min="10" max="10" width="8.28125" style="216" customWidth="1"/>
    <col min="11" max="16384" width="9.7109375" style="216" customWidth="1"/>
  </cols>
  <sheetData>
    <row r="1" spans="1:18" s="208" customFormat="1" ht="20.2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206"/>
      <c r="L1" s="207"/>
      <c r="M1" s="207"/>
      <c r="N1" s="207"/>
      <c r="O1" s="207"/>
      <c r="P1" s="207"/>
      <c r="Q1" s="207"/>
      <c r="R1" s="207"/>
    </row>
    <row r="2" spans="1:18" s="208" customFormat="1" ht="20.2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206"/>
      <c r="L2" s="207"/>
      <c r="M2" s="207"/>
      <c r="N2" s="207"/>
      <c r="O2" s="207"/>
      <c r="P2" s="207"/>
      <c r="Q2" s="207"/>
      <c r="R2" s="207"/>
    </row>
    <row r="3" spans="1:18" s="208" customFormat="1" ht="20.25">
      <c r="A3" s="391" t="s">
        <v>2</v>
      </c>
      <c r="B3" s="391"/>
      <c r="C3" s="391"/>
      <c r="D3" s="391"/>
      <c r="E3" s="391"/>
      <c r="F3" s="391"/>
      <c r="G3" s="391"/>
      <c r="H3" s="391"/>
      <c r="I3" s="391"/>
      <c r="J3" s="391"/>
      <c r="K3" s="206"/>
      <c r="L3" s="207"/>
      <c r="M3" s="207"/>
      <c r="N3" s="207"/>
      <c r="O3" s="207"/>
      <c r="P3" s="207"/>
      <c r="Q3" s="207"/>
      <c r="R3" s="207"/>
    </row>
    <row r="4" spans="1:18" s="208" customFormat="1" ht="20.25">
      <c r="A4" s="391" t="s">
        <v>3</v>
      </c>
      <c r="B4" s="391"/>
      <c r="C4" s="391"/>
      <c r="D4" s="391"/>
      <c r="E4" s="391"/>
      <c r="F4" s="391"/>
      <c r="G4" s="391"/>
      <c r="H4" s="391"/>
      <c r="I4" s="391"/>
      <c r="J4" s="391"/>
      <c r="K4" s="206"/>
      <c r="L4" s="207"/>
      <c r="M4" s="207"/>
      <c r="N4" s="207"/>
      <c r="O4" s="207"/>
      <c r="P4" s="207"/>
      <c r="Q4" s="207"/>
      <c r="R4" s="207"/>
    </row>
    <row r="5" spans="1:18" s="208" customFormat="1" ht="13.5">
      <c r="A5" s="392" t="s">
        <v>4</v>
      </c>
      <c r="B5" s="392"/>
      <c r="C5" s="392"/>
      <c r="D5" s="392"/>
      <c r="E5" s="392"/>
      <c r="F5" s="392"/>
      <c r="G5" s="392"/>
      <c r="H5" s="392"/>
      <c r="I5" s="392"/>
      <c r="J5" s="392"/>
      <c r="K5" s="206"/>
      <c r="L5" s="207"/>
      <c r="M5" s="207"/>
      <c r="N5" s="207"/>
      <c r="O5" s="207"/>
      <c r="P5" s="207"/>
      <c r="Q5" s="207"/>
      <c r="R5" s="207"/>
    </row>
    <row r="6" spans="1:18" s="208" customFormat="1" ht="14.25" thickBot="1">
      <c r="A6" s="393" t="s">
        <v>5</v>
      </c>
      <c r="B6" s="393"/>
      <c r="C6" s="393"/>
      <c r="D6" s="393"/>
      <c r="E6" s="393"/>
      <c r="F6" s="393"/>
      <c r="G6" s="393"/>
      <c r="H6" s="393"/>
      <c r="I6" s="393"/>
      <c r="J6" s="393"/>
      <c r="K6" s="206"/>
      <c r="L6" s="207"/>
      <c r="M6" s="207"/>
      <c r="N6" s="207"/>
      <c r="O6" s="207"/>
      <c r="P6" s="207"/>
      <c r="Q6" s="207"/>
      <c r="R6" s="207"/>
    </row>
    <row r="7" spans="1:18" s="208" customFormat="1" ht="9" customHeigh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206"/>
      <c r="L7" s="207"/>
      <c r="M7" s="207"/>
      <c r="N7" s="207"/>
      <c r="O7" s="207"/>
      <c r="P7" s="207"/>
      <c r="Q7" s="207"/>
      <c r="R7" s="207"/>
    </row>
    <row r="8" spans="1:18" s="211" customFormat="1" ht="15.75" customHeight="1">
      <c r="A8" s="395" t="s">
        <v>6</v>
      </c>
      <c r="B8" s="395"/>
      <c r="C8" s="395"/>
      <c r="D8" s="395"/>
      <c r="E8" s="395"/>
      <c r="F8" s="395"/>
      <c r="G8" s="395"/>
      <c r="H8" s="395"/>
      <c r="I8" s="395"/>
      <c r="J8" s="395"/>
      <c r="K8" s="209"/>
      <c r="L8" s="209"/>
      <c r="M8" s="210"/>
      <c r="N8" s="210"/>
      <c r="O8" s="210"/>
      <c r="P8" s="210"/>
      <c r="Q8" s="210"/>
      <c r="R8" s="210"/>
    </row>
    <row r="9" spans="1:18" s="208" customFormat="1" ht="15.75" customHeight="1">
      <c r="A9" s="395" t="s">
        <v>339</v>
      </c>
      <c r="B9" s="395"/>
      <c r="C9" s="395"/>
      <c r="D9" s="395"/>
      <c r="E9" s="395"/>
      <c r="F9" s="395"/>
      <c r="G9" s="395"/>
      <c r="H9" s="395"/>
      <c r="I9" s="395"/>
      <c r="J9" s="395"/>
      <c r="K9" s="209"/>
      <c r="L9" s="209"/>
      <c r="M9" s="207"/>
      <c r="N9" s="207"/>
      <c r="O9" s="207"/>
      <c r="P9" s="207"/>
      <c r="Q9" s="207"/>
      <c r="R9" s="207"/>
    </row>
    <row r="10" spans="1:18" s="208" customFormat="1" ht="15.75" customHeight="1">
      <c r="A10" s="395" t="s">
        <v>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209"/>
      <c r="L10" s="209"/>
      <c r="M10" s="207"/>
      <c r="N10" s="207"/>
      <c r="O10" s="207"/>
      <c r="P10" s="207"/>
      <c r="Q10" s="207"/>
      <c r="R10" s="207"/>
    </row>
    <row r="11" spans="1:18" s="208" customFormat="1" ht="15.75" customHeight="1">
      <c r="A11" s="396" t="s">
        <v>9</v>
      </c>
      <c r="B11" s="396"/>
      <c r="C11" s="396"/>
      <c r="D11" s="396"/>
      <c r="E11" s="396"/>
      <c r="F11" s="396"/>
      <c r="G11" s="396"/>
      <c r="H11" s="396"/>
      <c r="I11" s="396"/>
      <c r="J11" s="396"/>
      <c r="K11" s="212"/>
      <c r="L11" s="212"/>
      <c r="M11" s="207"/>
      <c r="N11" s="207"/>
      <c r="O11" s="207"/>
      <c r="P11" s="207"/>
      <c r="Q11" s="207"/>
      <c r="R11" s="207"/>
    </row>
    <row r="12" spans="8:18" s="208" customFormat="1" ht="4.5" customHeight="1">
      <c r="H12" s="213"/>
      <c r="I12" s="214"/>
      <c r="J12" s="214"/>
      <c r="K12" s="214"/>
      <c r="L12" s="214"/>
      <c r="M12" s="207"/>
      <c r="N12" s="207"/>
      <c r="O12" s="207"/>
      <c r="P12" s="207"/>
      <c r="Q12" s="207"/>
      <c r="R12" s="207"/>
    </row>
    <row r="13" spans="1:18" s="208" customFormat="1" ht="15" customHeight="1">
      <c r="A13" s="215" t="s">
        <v>340</v>
      </c>
      <c r="B13" s="214"/>
      <c r="C13" s="214"/>
      <c r="D13" s="214"/>
      <c r="E13" s="215"/>
      <c r="F13" s="215" t="s">
        <v>341</v>
      </c>
      <c r="H13" s="213"/>
      <c r="I13" s="215"/>
      <c r="K13" s="214"/>
      <c r="L13" s="214"/>
      <c r="M13" s="207"/>
      <c r="N13" s="207"/>
      <c r="O13" s="207"/>
      <c r="P13" s="207"/>
      <c r="Q13" s="207"/>
      <c r="R13" s="207"/>
    </row>
    <row r="14" spans="1:18" s="208" customFormat="1" ht="7.5" customHeight="1">
      <c r="A14" s="215"/>
      <c r="B14" s="214"/>
      <c r="C14" s="214"/>
      <c r="D14" s="214"/>
      <c r="E14" s="215"/>
      <c r="F14" s="214"/>
      <c r="G14" s="214"/>
      <c r="H14" s="214"/>
      <c r="I14" s="214"/>
      <c r="J14" s="214"/>
      <c r="K14" s="214"/>
      <c r="L14" s="214"/>
      <c r="M14" s="207"/>
      <c r="N14" s="207"/>
      <c r="O14" s="207"/>
      <c r="P14" s="207"/>
      <c r="Q14" s="207"/>
      <c r="R14" s="207"/>
    </row>
    <row r="15" ht="6.75" customHeight="1" thickBot="1"/>
    <row r="16" spans="1:10" ht="15.75" customHeight="1">
      <c r="A16" s="397" t="s">
        <v>14</v>
      </c>
      <c r="B16" s="399" t="s">
        <v>15</v>
      </c>
      <c r="C16" s="401" t="s">
        <v>16</v>
      </c>
      <c r="D16" s="403" t="s">
        <v>342</v>
      </c>
      <c r="E16" s="404"/>
      <c r="F16" s="404"/>
      <c r="G16" s="405"/>
      <c r="H16" s="406" t="s">
        <v>18</v>
      </c>
      <c r="I16" s="410" t="s">
        <v>19</v>
      </c>
      <c r="J16" s="412" t="s">
        <v>20</v>
      </c>
    </row>
    <row r="17" spans="1:10" ht="15.75" customHeight="1" thickBot="1">
      <c r="A17" s="398"/>
      <c r="B17" s="400"/>
      <c r="C17" s="402"/>
      <c r="D17" s="220" t="s">
        <v>21</v>
      </c>
      <c r="E17" s="220" t="s">
        <v>22</v>
      </c>
      <c r="F17" s="220" t="s">
        <v>23</v>
      </c>
      <c r="G17" s="220" t="s">
        <v>24</v>
      </c>
      <c r="H17" s="407"/>
      <c r="I17" s="411"/>
      <c r="J17" s="413"/>
    </row>
    <row r="18" spans="1:10" ht="17.25" customHeight="1" thickBot="1">
      <c r="A18" s="221" t="s">
        <v>25</v>
      </c>
      <c r="B18" s="222" t="s">
        <v>26</v>
      </c>
      <c r="C18" s="222" t="s">
        <v>27</v>
      </c>
      <c r="D18" s="222" t="s">
        <v>28</v>
      </c>
      <c r="E18" s="222" t="s">
        <v>29</v>
      </c>
      <c r="F18" s="222" t="s">
        <v>30</v>
      </c>
      <c r="G18" s="222" t="s">
        <v>31</v>
      </c>
      <c r="H18" s="223" t="s">
        <v>32</v>
      </c>
      <c r="I18" s="223" t="s">
        <v>33</v>
      </c>
      <c r="J18" s="224" t="s">
        <v>34</v>
      </c>
    </row>
    <row r="19" spans="1:10" ht="12" customHeight="1">
      <c r="A19" s="225"/>
      <c r="B19" s="430" t="s">
        <v>343</v>
      </c>
      <c r="C19" s="430"/>
      <c r="D19" s="226"/>
      <c r="E19" s="226"/>
      <c r="F19" s="226"/>
      <c r="G19" s="227"/>
      <c r="H19" s="226"/>
      <c r="I19" s="228"/>
      <c r="J19" s="229"/>
    </row>
    <row r="20" spans="1:10" ht="12" customHeight="1">
      <c r="A20" s="230"/>
      <c r="B20" s="231" t="s">
        <v>344</v>
      </c>
      <c r="C20" s="231"/>
      <c r="D20" s="232"/>
      <c r="E20" s="232"/>
      <c r="F20" s="232"/>
      <c r="G20" s="233"/>
      <c r="H20" s="232"/>
      <c r="I20" s="234"/>
      <c r="J20" s="235"/>
    </row>
    <row r="21" spans="1:10" ht="12" customHeight="1">
      <c r="A21" s="236">
        <v>1</v>
      </c>
      <c r="B21" s="237" t="s">
        <v>37</v>
      </c>
      <c r="C21" s="238" t="s">
        <v>38</v>
      </c>
      <c r="D21" s="239">
        <v>3</v>
      </c>
      <c r="E21" s="239">
        <v>0</v>
      </c>
      <c r="F21" s="239">
        <v>0</v>
      </c>
      <c r="G21" s="239">
        <f aca="true" t="shared" si="0" ref="G21:G29">SUM(D21:F21)</f>
        <v>3</v>
      </c>
      <c r="H21" s="239"/>
      <c r="I21" s="240"/>
      <c r="J21" s="241"/>
    </row>
    <row r="22" spans="1:10" ht="12" customHeight="1">
      <c r="A22" s="236">
        <v>2</v>
      </c>
      <c r="B22" s="237" t="s">
        <v>41</v>
      </c>
      <c r="C22" s="238" t="s">
        <v>42</v>
      </c>
      <c r="D22" s="239">
        <v>2</v>
      </c>
      <c r="E22" s="239">
        <v>0</v>
      </c>
      <c r="F22" s="239">
        <v>0</v>
      </c>
      <c r="G22" s="239">
        <f>SUM(D22:F22)</f>
        <v>2</v>
      </c>
      <c r="H22" s="239"/>
      <c r="I22" s="240"/>
      <c r="J22" s="241"/>
    </row>
    <row r="23" spans="1:10" ht="12" customHeight="1">
      <c r="A23" s="236">
        <v>3</v>
      </c>
      <c r="B23" s="237" t="s">
        <v>39</v>
      </c>
      <c r="C23" s="238" t="s">
        <v>40</v>
      </c>
      <c r="D23" s="239">
        <v>2</v>
      </c>
      <c r="E23" s="239">
        <v>0</v>
      </c>
      <c r="F23" s="239">
        <v>0</v>
      </c>
      <c r="G23" s="239">
        <f t="shared" si="0"/>
        <v>2</v>
      </c>
      <c r="H23" s="239"/>
      <c r="I23" s="240"/>
      <c r="J23" s="241"/>
    </row>
    <row r="24" spans="1:10" ht="12" customHeight="1">
      <c r="A24" s="242">
        <v>4</v>
      </c>
      <c r="B24" s="243" t="s">
        <v>43</v>
      </c>
      <c r="C24" s="244" t="s">
        <v>44</v>
      </c>
      <c r="D24" s="245">
        <v>2</v>
      </c>
      <c r="E24" s="245">
        <v>0</v>
      </c>
      <c r="F24" s="245">
        <v>0</v>
      </c>
      <c r="G24" s="245">
        <f>SUM(D24:F24)</f>
        <v>2</v>
      </c>
      <c r="H24" s="245"/>
      <c r="I24" s="246"/>
      <c r="J24" s="247"/>
    </row>
    <row r="25" spans="1:10" ht="12" customHeight="1">
      <c r="A25" s="248"/>
      <c r="B25" s="249"/>
      <c r="C25" s="250" t="s">
        <v>47</v>
      </c>
      <c r="D25" s="251">
        <v>9</v>
      </c>
      <c r="E25" s="251">
        <v>0</v>
      </c>
      <c r="F25" s="251">
        <v>0</v>
      </c>
      <c r="G25" s="251">
        <f>SUM(D25:F25)</f>
        <v>9</v>
      </c>
      <c r="H25" s="252"/>
      <c r="I25" s="253"/>
      <c r="J25" s="254"/>
    </row>
    <row r="26" spans="1:10" ht="12" customHeight="1">
      <c r="A26" s="255"/>
      <c r="B26" s="431" t="s">
        <v>345</v>
      </c>
      <c r="C26" s="431"/>
      <c r="D26" s="431"/>
      <c r="E26" s="431"/>
      <c r="F26" s="431"/>
      <c r="G26" s="431"/>
      <c r="H26" s="431"/>
      <c r="I26" s="431"/>
      <c r="J26" s="432"/>
    </row>
    <row r="27" spans="1:10" ht="12" customHeight="1">
      <c r="A27" s="236">
        <v>5</v>
      </c>
      <c r="B27" s="256" t="s">
        <v>346</v>
      </c>
      <c r="C27" s="238" t="s">
        <v>46</v>
      </c>
      <c r="D27" s="239">
        <v>2</v>
      </c>
      <c r="E27" s="239">
        <v>0</v>
      </c>
      <c r="F27" s="239">
        <v>0</v>
      </c>
      <c r="G27" s="239">
        <f t="shared" si="0"/>
        <v>2</v>
      </c>
      <c r="H27" s="239"/>
      <c r="I27" s="240"/>
      <c r="J27" s="241"/>
    </row>
    <row r="28" spans="1:10" ht="12" customHeight="1">
      <c r="A28" s="236">
        <v>6</v>
      </c>
      <c r="B28" s="256" t="s">
        <v>347</v>
      </c>
      <c r="C28" s="238" t="s">
        <v>348</v>
      </c>
      <c r="D28" s="239">
        <v>2</v>
      </c>
      <c r="E28" s="239">
        <v>0</v>
      </c>
      <c r="F28" s="239">
        <v>0</v>
      </c>
      <c r="G28" s="239">
        <f t="shared" si="0"/>
        <v>2</v>
      </c>
      <c r="H28" s="239"/>
      <c r="I28" s="240"/>
      <c r="J28" s="241"/>
    </row>
    <row r="29" spans="1:10" ht="12" customHeight="1">
      <c r="A29" s="257">
        <v>7</v>
      </c>
      <c r="B29" s="258" t="s">
        <v>349</v>
      </c>
      <c r="C29" s="259" t="s">
        <v>350</v>
      </c>
      <c r="D29" s="260">
        <v>2</v>
      </c>
      <c r="E29" s="260">
        <v>0</v>
      </c>
      <c r="F29" s="260">
        <v>0</v>
      </c>
      <c r="G29" s="260">
        <f t="shared" si="0"/>
        <v>2</v>
      </c>
      <c r="H29" s="260"/>
      <c r="I29" s="261"/>
      <c r="J29" s="262"/>
    </row>
    <row r="30" spans="1:10" ht="12" customHeight="1">
      <c r="A30" s="263"/>
      <c r="B30" s="264"/>
      <c r="C30" s="265" t="s">
        <v>47</v>
      </c>
      <c r="D30" s="266">
        <v>6</v>
      </c>
      <c r="E30" s="266">
        <f>SUM(E21:E29)</f>
        <v>0</v>
      </c>
      <c r="F30" s="266">
        <f>SUM(F21:F29)</f>
        <v>0</v>
      </c>
      <c r="G30" s="266">
        <v>6</v>
      </c>
      <c r="H30" s="267"/>
      <c r="I30" s="268"/>
      <c r="J30" s="269"/>
    </row>
    <row r="31" spans="1:10" ht="12" customHeight="1">
      <c r="A31" s="270"/>
      <c r="B31" s="418" t="s">
        <v>351</v>
      </c>
      <c r="C31" s="433"/>
      <c r="D31" s="271"/>
      <c r="E31" s="271"/>
      <c r="F31" s="271"/>
      <c r="G31" s="272"/>
      <c r="H31" s="273"/>
      <c r="I31" s="274"/>
      <c r="J31" s="275"/>
    </row>
    <row r="32" spans="1:10" ht="12" customHeight="1">
      <c r="A32" s="236">
        <v>1</v>
      </c>
      <c r="B32" s="276" t="s">
        <v>54</v>
      </c>
      <c r="C32" s="277" t="s">
        <v>55</v>
      </c>
      <c r="D32" s="239">
        <v>2</v>
      </c>
      <c r="E32" s="239">
        <v>0</v>
      </c>
      <c r="F32" s="239">
        <v>0</v>
      </c>
      <c r="G32" s="239">
        <f aca="true" t="shared" si="1" ref="G32:G57">SUM(D32:F32)</f>
        <v>2</v>
      </c>
      <c r="H32" s="239"/>
      <c r="I32" s="278"/>
      <c r="J32" s="241"/>
    </row>
    <row r="33" spans="1:10" ht="12" customHeight="1">
      <c r="A33" s="236">
        <v>2</v>
      </c>
      <c r="B33" s="276" t="s">
        <v>352</v>
      </c>
      <c r="C33" s="277" t="s">
        <v>246</v>
      </c>
      <c r="D33" s="239">
        <v>2</v>
      </c>
      <c r="E33" s="239">
        <v>0</v>
      </c>
      <c r="F33" s="239">
        <v>0</v>
      </c>
      <c r="G33" s="239">
        <f t="shared" si="1"/>
        <v>2</v>
      </c>
      <c r="H33" s="279"/>
      <c r="I33" s="278"/>
      <c r="J33" s="241"/>
    </row>
    <row r="34" spans="1:10" ht="12" customHeight="1">
      <c r="A34" s="236">
        <v>3</v>
      </c>
      <c r="B34" s="276" t="s">
        <v>104</v>
      </c>
      <c r="C34" s="277" t="s">
        <v>105</v>
      </c>
      <c r="D34" s="239">
        <v>2</v>
      </c>
      <c r="E34" s="239">
        <v>0</v>
      </c>
      <c r="F34" s="239">
        <v>0</v>
      </c>
      <c r="G34" s="239">
        <f t="shared" si="1"/>
        <v>2</v>
      </c>
      <c r="H34" s="279"/>
      <c r="I34" s="278"/>
      <c r="J34" s="241"/>
    </row>
    <row r="35" spans="1:10" ht="12" customHeight="1">
      <c r="A35" s="236">
        <v>4</v>
      </c>
      <c r="B35" s="276" t="s">
        <v>92</v>
      </c>
      <c r="C35" s="277" t="s">
        <v>93</v>
      </c>
      <c r="D35" s="239">
        <v>2</v>
      </c>
      <c r="E35" s="239">
        <v>0</v>
      </c>
      <c r="F35" s="239">
        <v>0</v>
      </c>
      <c r="G35" s="239">
        <f t="shared" si="1"/>
        <v>2</v>
      </c>
      <c r="H35" s="279"/>
      <c r="I35" s="278"/>
      <c r="J35" s="241"/>
    </row>
    <row r="36" spans="1:10" ht="12" customHeight="1">
      <c r="A36" s="236">
        <v>5</v>
      </c>
      <c r="B36" s="276" t="s">
        <v>88</v>
      </c>
      <c r="C36" s="277" t="s">
        <v>89</v>
      </c>
      <c r="D36" s="239">
        <v>2</v>
      </c>
      <c r="E36" s="239">
        <v>0</v>
      </c>
      <c r="F36" s="239">
        <v>0</v>
      </c>
      <c r="G36" s="239">
        <f t="shared" si="1"/>
        <v>2</v>
      </c>
      <c r="H36" s="279"/>
      <c r="I36" s="278"/>
      <c r="J36" s="241"/>
    </row>
    <row r="37" spans="1:10" ht="12" customHeight="1">
      <c r="A37" s="236">
        <v>6</v>
      </c>
      <c r="B37" s="276" t="s">
        <v>353</v>
      </c>
      <c r="C37" s="277" t="s">
        <v>250</v>
      </c>
      <c r="D37" s="239">
        <v>2</v>
      </c>
      <c r="E37" s="239">
        <v>0</v>
      </c>
      <c r="F37" s="239">
        <v>0</v>
      </c>
      <c r="G37" s="239">
        <f t="shared" si="1"/>
        <v>2</v>
      </c>
      <c r="H37" s="279"/>
      <c r="I37" s="278"/>
      <c r="J37" s="241"/>
    </row>
    <row r="38" spans="1:10" ht="12" customHeight="1">
      <c r="A38" s="236">
        <v>7</v>
      </c>
      <c r="B38" s="276" t="s">
        <v>58</v>
      </c>
      <c r="C38" s="277" t="s">
        <v>354</v>
      </c>
      <c r="D38" s="239">
        <v>0</v>
      </c>
      <c r="E38" s="239">
        <v>2</v>
      </c>
      <c r="F38" s="239">
        <v>0</v>
      </c>
      <c r="G38" s="239">
        <f t="shared" si="1"/>
        <v>2</v>
      </c>
      <c r="H38" s="279"/>
      <c r="I38" s="278"/>
      <c r="J38" s="241"/>
    </row>
    <row r="39" spans="1:10" ht="12" customHeight="1">
      <c r="A39" s="236">
        <v>8</v>
      </c>
      <c r="B39" s="276" t="s">
        <v>60</v>
      </c>
      <c r="C39" s="277" t="s">
        <v>355</v>
      </c>
      <c r="D39" s="239">
        <v>2</v>
      </c>
      <c r="E39" s="239">
        <v>0</v>
      </c>
      <c r="F39" s="239">
        <v>0</v>
      </c>
      <c r="G39" s="239">
        <f t="shared" si="1"/>
        <v>2</v>
      </c>
      <c r="H39" s="279"/>
      <c r="I39" s="278"/>
      <c r="J39" s="241"/>
    </row>
    <row r="40" spans="1:10" ht="12" customHeight="1">
      <c r="A40" s="236">
        <v>9</v>
      </c>
      <c r="B40" s="276" t="s">
        <v>70</v>
      </c>
      <c r="C40" s="277" t="s">
        <v>71</v>
      </c>
      <c r="D40" s="239">
        <v>2</v>
      </c>
      <c r="E40" s="239">
        <v>1</v>
      </c>
      <c r="F40" s="239">
        <v>0</v>
      </c>
      <c r="G40" s="239">
        <f t="shared" si="1"/>
        <v>3</v>
      </c>
      <c r="H40" s="279"/>
      <c r="I40" s="278"/>
      <c r="J40" s="241"/>
    </row>
    <row r="41" spans="1:10" ht="12" customHeight="1">
      <c r="A41" s="236">
        <v>10</v>
      </c>
      <c r="B41" s="276" t="s">
        <v>356</v>
      </c>
      <c r="C41" s="277" t="s">
        <v>75</v>
      </c>
      <c r="D41" s="239">
        <v>0</v>
      </c>
      <c r="E41" s="239">
        <v>2</v>
      </c>
      <c r="F41" s="239">
        <v>0</v>
      </c>
      <c r="G41" s="239">
        <f t="shared" si="1"/>
        <v>2</v>
      </c>
      <c r="H41" s="279"/>
      <c r="I41" s="278"/>
      <c r="J41" s="241"/>
    </row>
    <row r="42" spans="1:10" ht="12" customHeight="1">
      <c r="A42" s="236">
        <v>11</v>
      </c>
      <c r="B42" s="276" t="s">
        <v>357</v>
      </c>
      <c r="C42" s="277" t="s">
        <v>57</v>
      </c>
      <c r="D42" s="239">
        <v>0</v>
      </c>
      <c r="E42" s="239">
        <v>2</v>
      </c>
      <c r="F42" s="239">
        <v>0</v>
      </c>
      <c r="G42" s="239">
        <f t="shared" si="1"/>
        <v>2</v>
      </c>
      <c r="H42" s="279"/>
      <c r="I42" s="278"/>
      <c r="J42" s="241"/>
    </row>
    <row r="43" spans="1:10" ht="12" customHeight="1">
      <c r="A43" s="236">
        <v>12</v>
      </c>
      <c r="B43" s="276" t="s">
        <v>358</v>
      </c>
      <c r="C43" s="277" t="s">
        <v>359</v>
      </c>
      <c r="D43" s="239">
        <v>2</v>
      </c>
      <c r="E43" s="239">
        <v>0</v>
      </c>
      <c r="F43" s="239">
        <v>0</v>
      </c>
      <c r="G43" s="239">
        <f t="shared" si="1"/>
        <v>2</v>
      </c>
      <c r="H43" s="279"/>
      <c r="I43" s="278"/>
      <c r="J43" s="241"/>
    </row>
    <row r="44" spans="1:10" ht="12" customHeight="1">
      <c r="A44" s="236">
        <v>13</v>
      </c>
      <c r="B44" s="276" t="s">
        <v>360</v>
      </c>
      <c r="C44" s="277" t="s">
        <v>361</v>
      </c>
      <c r="D44" s="239">
        <v>2</v>
      </c>
      <c r="E44" s="239">
        <v>1</v>
      </c>
      <c r="F44" s="239">
        <v>0</v>
      </c>
      <c r="G44" s="239">
        <f t="shared" si="1"/>
        <v>3</v>
      </c>
      <c r="H44" s="279"/>
      <c r="I44" s="278"/>
      <c r="J44" s="241"/>
    </row>
    <row r="45" spans="1:10" ht="12" customHeight="1">
      <c r="A45" s="236">
        <v>14</v>
      </c>
      <c r="B45" s="276" t="s">
        <v>362</v>
      </c>
      <c r="C45" s="277" t="s">
        <v>363</v>
      </c>
      <c r="D45" s="239">
        <v>1</v>
      </c>
      <c r="E45" s="239">
        <v>2</v>
      </c>
      <c r="F45" s="239">
        <v>0</v>
      </c>
      <c r="G45" s="239">
        <f t="shared" si="1"/>
        <v>3</v>
      </c>
      <c r="H45" s="279"/>
      <c r="I45" s="278"/>
      <c r="J45" s="241"/>
    </row>
    <row r="46" spans="1:10" ht="12" customHeight="1">
      <c r="A46" s="236">
        <v>15</v>
      </c>
      <c r="B46" s="276" t="s">
        <v>364</v>
      </c>
      <c r="C46" s="277" t="s">
        <v>67</v>
      </c>
      <c r="D46" s="239">
        <v>2</v>
      </c>
      <c r="E46" s="239">
        <v>1</v>
      </c>
      <c r="F46" s="239">
        <v>0</v>
      </c>
      <c r="G46" s="239">
        <f t="shared" si="1"/>
        <v>3</v>
      </c>
      <c r="H46" s="279"/>
      <c r="I46" s="278"/>
      <c r="J46" s="241"/>
    </row>
    <row r="47" spans="1:10" ht="12" customHeight="1">
      <c r="A47" s="236">
        <v>16</v>
      </c>
      <c r="B47" s="276" t="s">
        <v>365</v>
      </c>
      <c r="C47" s="277" t="s">
        <v>366</v>
      </c>
      <c r="D47" s="239">
        <v>2</v>
      </c>
      <c r="E47" s="239">
        <v>0</v>
      </c>
      <c r="F47" s="239">
        <v>0</v>
      </c>
      <c r="G47" s="239">
        <f t="shared" si="1"/>
        <v>2</v>
      </c>
      <c r="H47" s="279"/>
      <c r="I47" s="278"/>
      <c r="J47" s="241"/>
    </row>
    <row r="48" spans="1:10" ht="12" customHeight="1">
      <c r="A48" s="236">
        <v>17</v>
      </c>
      <c r="B48" s="276" t="s">
        <v>367</v>
      </c>
      <c r="C48" s="277" t="s">
        <v>368</v>
      </c>
      <c r="D48" s="239">
        <v>2</v>
      </c>
      <c r="E48" s="239">
        <v>0</v>
      </c>
      <c r="F48" s="239">
        <v>0</v>
      </c>
      <c r="G48" s="239">
        <f t="shared" si="1"/>
        <v>2</v>
      </c>
      <c r="H48" s="279"/>
      <c r="I48" s="278"/>
      <c r="J48" s="241"/>
    </row>
    <row r="49" spans="1:10" ht="12" customHeight="1">
      <c r="A49" s="236">
        <v>18</v>
      </c>
      <c r="B49" s="276" t="s">
        <v>369</v>
      </c>
      <c r="C49" s="277" t="s">
        <v>370</v>
      </c>
      <c r="D49" s="239">
        <v>2</v>
      </c>
      <c r="E49" s="239">
        <v>0</v>
      </c>
      <c r="F49" s="239">
        <v>0</v>
      </c>
      <c r="G49" s="239">
        <f t="shared" si="1"/>
        <v>2</v>
      </c>
      <c r="H49" s="279"/>
      <c r="I49" s="278"/>
      <c r="J49" s="241"/>
    </row>
    <row r="50" spans="1:10" ht="12" customHeight="1">
      <c r="A50" s="236">
        <v>19</v>
      </c>
      <c r="B50" s="276" t="s">
        <v>371</v>
      </c>
      <c r="C50" s="280" t="s">
        <v>372</v>
      </c>
      <c r="D50" s="239">
        <v>2</v>
      </c>
      <c r="E50" s="239">
        <v>0</v>
      </c>
      <c r="F50" s="239">
        <v>0</v>
      </c>
      <c r="G50" s="239">
        <f t="shared" si="1"/>
        <v>2</v>
      </c>
      <c r="H50" s="279"/>
      <c r="I50" s="278"/>
      <c r="J50" s="241"/>
    </row>
    <row r="51" spans="1:10" ht="12" customHeight="1">
      <c r="A51" s="236">
        <v>20</v>
      </c>
      <c r="B51" s="276" t="s">
        <v>373</v>
      </c>
      <c r="C51" s="277" t="s">
        <v>374</v>
      </c>
      <c r="D51" s="239">
        <v>2</v>
      </c>
      <c r="E51" s="239">
        <v>0</v>
      </c>
      <c r="F51" s="239">
        <v>0</v>
      </c>
      <c r="G51" s="239">
        <f t="shared" si="1"/>
        <v>2</v>
      </c>
      <c r="H51" s="279"/>
      <c r="I51" s="278"/>
      <c r="J51" s="241"/>
    </row>
    <row r="52" spans="1:10" ht="12" customHeight="1">
      <c r="A52" s="236">
        <v>21</v>
      </c>
      <c r="B52" s="276" t="s">
        <v>375</v>
      </c>
      <c r="C52" s="277" t="s">
        <v>376</v>
      </c>
      <c r="D52" s="239">
        <v>2</v>
      </c>
      <c r="E52" s="239">
        <v>0</v>
      </c>
      <c r="F52" s="239">
        <v>0</v>
      </c>
      <c r="G52" s="239">
        <f t="shared" si="1"/>
        <v>2</v>
      </c>
      <c r="H52" s="279"/>
      <c r="I52" s="278"/>
      <c r="J52" s="241"/>
    </row>
    <row r="53" spans="1:10" ht="12" customHeight="1">
      <c r="A53" s="236">
        <v>22</v>
      </c>
      <c r="B53" s="276" t="s">
        <v>377</v>
      </c>
      <c r="C53" s="277" t="s">
        <v>378</v>
      </c>
      <c r="D53" s="239">
        <v>0</v>
      </c>
      <c r="E53" s="239">
        <v>2</v>
      </c>
      <c r="F53" s="239">
        <v>0</v>
      </c>
      <c r="G53" s="239">
        <f t="shared" si="1"/>
        <v>2</v>
      </c>
      <c r="H53" s="279"/>
      <c r="I53" s="278"/>
      <c r="J53" s="241"/>
    </row>
    <row r="54" spans="1:10" ht="12" customHeight="1">
      <c r="A54" s="236">
        <v>23</v>
      </c>
      <c r="B54" s="276" t="s">
        <v>379</v>
      </c>
      <c r="C54" s="277" t="s">
        <v>380</v>
      </c>
      <c r="D54" s="239">
        <v>0</v>
      </c>
      <c r="E54" s="239">
        <v>2</v>
      </c>
      <c r="F54" s="239">
        <v>0</v>
      </c>
      <c r="G54" s="239">
        <f t="shared" si="1"/>
        <v>2</v>
      </c>
      <c r="H54" s="279"/>
      <c r="I54" s="278"/>
      <c r="J54" s="241"/>
    </row>
    <row r="55" spans="1:10" ht="12" customHeight="1">
      <c r="A55" s="236">
        <v>24</v>
      </c>
      <c r="B55" s="276" t="s">
        <v>381</v>
      </c>
      <c r="C55" s="277" t="s">
        <v>382</v>
      </c>
      <c r="D55" s="239">
        <v>2</v>
      </c>
      <c r="E55" s="239">
        <v>0</v>
      </c>
      <c r="F55" s="239">
        <v>0</v>
      </c>
      <c r="G55" s="239">
        <f t="shared" si="1"/>
        <v>2</v>
      </c>
      <c r="H55" s="279"/>
      <c r="I55" s="281"/>
      <c r="J55" s="241"/>
    </row>
    <row r="56" spans="1:10" ht="12" customHeight="1">
      <c r="A56" s="236">
        <v>25</v>
      </c>
      <c r="B56" s="276" t="s">
        <v>383</v>
      </c>
      <c r="C56" s="277" t="s">
        <v>384</v>
      </c>
      <c r="D56" s="239">
        <v>0</v>
      </c>
      <c r="E56" s="239">
        <v>2</v>
      </c>
      <c r="F56" s="239">
        <v>0</v>
      </c>
      <c r="G56" s="239">
        <f t="shared" si="1"/>
        <v>2</v>
      </c>
      <c r="H56" s="279"/>
      <c r="I56" s="278"/>
      <c r="J56" s="241"/>
    </row>
    <row r="57" spans="1:10" ht="12" customHeight="1">
      <c r="A57" s="236">
        <v>26</v>
      </c>
      <c r="B57" s="276" t="s">
        <v>385</v>
      </c>
      <c r="C57" s="277" t="s">
        <v>69</v>
      </c>
      <c r="D57" s="239">
        <v>2</v>
      </c>
      <c r="E57" s="239">
        <v>0</v>
      </c>
      <c r="F57" s="239">
        <v>0</v>
      </c>
      <c r="G57" s="239">
        <f t="shared" si="1"/>
        <v>2</v>
      </c>
      <c r="H57" s="279"/>
      <c r="I57" s="278"/>
      <c r="J57" s="241"/>
    </row>
    <row r="58" spans="1:10" ht="12" customHeight="1">
      <c r="A58" s="236">
        <v>27</v>
      </c>
      <c r="B58" s="276" t="s">
        <v>386</v>
      </c>
      <c r="C58" s="277" t="s">
        <v>387</v>
      </c>
      <c r="D58" s="239">
        <v>0</v>
      </c>
      <c r="E58" s="239">
        <v>2</v>
      </c>
      <c r="F58" s="239">
        <v>0</v>
      </c>
      <c r="G58" s="239">
        <v>2</v>
      </c>
      <c r="H58" s="279"/>
      <c r="I58" s="278"/>
      <c r="J58" s="241"/>
    </row>
    <row r="59" spans="1:10" ht="12" customHeight="1">
      <c r="A59" s="236">
        <v>28</v>
      </c>
      <c r="B59" s="276" t="s">
        <v>388</v>
      </c>
      <c r="C59" s="277" t="s">
        <v>107</v>
      </c>
      <c r="D59" s="239">
        <v>0</v>
      </c>
      <c r="E59" s="239">
        <v>2</v>
      </c>
      <c r="F59" s="239">
        <v>0</v>
      </c>
      <c r="G59" s="239">
        <f>SUM(D59:F59)</f>
        <v>2</v>
      </c>
      <c r="H59" s="279"/>
      <c r="I59" s="278"/>
      <c r="J59" s="241"/>
    </row>
    <row r="60" spans="1:10" ht="12" customHeight="1">
      <c r="A60" s="236">
        <v>29</v>
      </c>
      <c r="B60" s="276" t="s">
        <v>389</v>
      </c>
      <c r="C60" s="277" t="s">
        <v>390</v>
      </c>
      <c r="D60" s="239">
        <v>0</v>
      </c>
      <c r="E60" s="239">
        <v>2</v>
      </c>
      <c r="F60" s="239">
        <v>0</v>
      </c>
      <c r="G60" s="239">
        <f>SUM(D60:F60)</f>
        <v>2</v>
      </c>
      <c r="H60" s="279"/>
      <c r="I60" s="281"/>
      <c r="J60" s="241"/>
    </row>
    <row r="61" spans="1:10" ht="12" customHeight="1">
      <c r="A61" s="236">
        <v>30</v>
      </c>
      <c r="B61" s="276" t="s">
        <v>391</v>
      </c>
      <c r="C61" s="277" t="s">
        <v>392</v>
      </c>
      <c r="D61" s="239">
        <v>2</v>
      </c>
      <c r="E61" s="239">
        <v>0</v>
      </c>
      <c r="F61" s="239">
        <v>0</v>
      </c>
      <c r="G61" s="239">
        <f>SUM(D61:F61)</f>
        <v>2</v>
      </c>
      <c r="H61" s="279"/>
      <c r="I61" s="278"/>
      <c r="J61" s="241"/>
    </row>
    <row r="62" spans="1:10" ht="12" customHeight="1">
      <c r="A62" s="236">
        <v>31</v>
      </c>
      <c r="B62" s="276" t="s">
        <v>393</v>
      </c>
      <c r="C62" s="277" t="s">
        <v>394</v>
      </c>
      <c r="D62" s="239">
        <v>0</v>
      </c>
      <c r="E62" s="239">
        <v>2</v>
      </c>
      <c r="F62" s="239">
        <v>0</v>
      </c>
      <c r="G62" s="239">
        <f>SUM(D62:F62)</f>
        <v>2</v>
      </c>
      <c r="H62" s="279"/>
      <c r="I62" s="278"/>
      <c r="J62" s="241"/>
    </row>
    <row r="63" spans="1:10" ht="12" customHeight="1">
      <c r="A63" s="236">
        <v>32</v>
      </c>
      <c r="B63" s="276" t="s">
        <v>395</v>
      </c>
      <c r="C63" s="277" t="s">
        <v>396</v>
      </c>
      <c r="D63" s="239">
        <v>0</v>
      </c>
      <c r="E63" s="239">
        <v>2</v>
      </c>
      <c r="F63" s="239">
        <v>0</v>
      </c>
      <c r="G63" s="239">
        <f>SUM(D63:F63)</f>
        <v>2</v>
      </c>
      <c r="H63" s="279"/>
      <c r="I63" s="278"/>
      <c r="J63" s="241"/>
    </row>
    <row r="64" spans="1:10" ht="12" customHeight="1">
      <c r="A64" s="236">
        <v>33</v>
      </c>
      <c r="B64" s="276" t="s">
        <v>397</v>
      </c>
      <c r="C64" s="277" t="s">
        <v>398</v>
      </c>
      <c r="D64" s="239">
        <v>0</v>
      </c>
      <c r="E64" s="239">
        <v>2</v>
      </c>
      <c r="F64" s="239">
        <v>0</v>
      </c>
      <c r="G64" s="239">
        <v>2</v>
      </c>
      <c r="H64" s="279"/>
      <c r="I64" s="281"/>
      <c r="J64" s="241"/>
    </row>
    <row r="65" spans="1:10" ht="12" customHeight="1">
      <c r="A65" s="236">
        <v>34</v>
      </c>
      <c r="B65" s="276" t="s">
        <v>399</v>
      </c>
      <c r="C65" s="277" t="s">
        <v>400</v>
      </c>
      <c r="D65" s="239">
        <v>0</v>
      </c>
      <c r="E65" s="239">
        <v>2</v>
      </c>
      <c r="F65" s="239">
        <v>0</v>
      </c>
      <c r="G65" s="239">
        <f>SUM(D65:F65)</f>
        <v>2</v>
      </c>
      <c r="H65" s="279"/>
      <c r="I65" s="278"/>
      <c r="J65" s="241"/>
    </row>
    <row r="66" spans="1:10" ht="12" customHeight="1">
      <c r="A66" s="236">
        <v>35</v>
      </c>
      <c r="B66" s="276" t="s">
        <v>401</v>
      </c>
      <c r="C66" s="277" t="s">
        <v>268</v>
      </c>
      <c r="D66" s="239">
        <v>2</v>
      </c>
      <c r="E66" s="239">
        <v>0</v>
      </c>
      <c r="F66" s="239">
        <v>0</v>
      </c>
      <c r="G66" s="239">
        <f>SUM(D66:F66)</f>
        <v>2</v>
      </c>
      <c r="H66" s="279"/>
      <c r="I66" s="278"/>
      <c r="J66" s="241"/>
    </row>
    <row r="67" spans="1:10" ht="12" customHeight="1">
      <c r="A67" s="236">
        <v>36</v>
      </c>
      <c r="B67" s="276" t="s">
        <v>402</v>
      </c>
      <c r="C67" s="277" t="s">
        <v>403</v>
      </c>
      <c r="D67" s="239">
        <v>0</v>
      </c>
      <c r="E67" s="239">
        <v>2</v>
      </c>
      <c r="F67" s="239">
        <v>0</v>
      </c>
      <c r="G67" s="239">
        <f>SUM(D67:F67)</f>
        <v>2</v>
      </c>
      <c r="H67" s="279"/>
      <c r="I67" s="278"/>
      <c r="J67" s="241"/>
    </row>
    <row r="68" spans="1:10" ht="12" customHeight="1">
      <c r="A68" s="257">
        <v>37</v>
      </c>
      <c r="B68" s="282" t="s">
        <v>404</v>
      </c>
      <c r="C68" s="283" t="s">
        <v>405</v>
      </c>
      <c r="D68" s="260">
        <v>2</v>
      </c>
      <c r="E68" s="260">
        <v>0</v>
      </c>
      <c r="F68" s="260">
        <v>0</v>
      </c>
      <c r="G68" s="260">
        <f>SUM(D68:F68)</f>
        <v>2</v>
      </c>
      <c r="H68" s="284"/>
      <c r="I68" s="285"/>
      <c r="J68" s="262"/>
    </row>
    <row r="69" spans="1:10" ht="12" customHeight="1" thickBot="1">
      <c r="A69" s="286"/>
      <c r="B69" s="287"/>
      <c r="C69" s="288" t="s">
        <v>47</v>
      </c>
      <c r="D69" s="289">
        <f>SUM(D32:D68)</f>
        <v>45</v>
      </c>
      <c r="E69" s="289">
        <f>SUM(E32:E68)</f>
        <v>33</v>
      </c>
      <c r="F69" s="289">
        <f>SUM(F32:F68)</f>
        <v>0</v>
      </c>
      <c r="G69" s="289">
        <f>SUM(G32:G68)</f>
        <v>78</v>
      </c>
      <c r="H69" s="290"/>
      <c r="I69" s="291"/>
      <c r="J69" s="292"/>
    </row>
    <row r="70" spans="1:10" ht="12" customHeight="1">
      <c r="A70" s="293"/>
      <c r="B70" s="434" t="s">
        <v>406</v>
      </c>
      <c r="C70" s="415"/>
      <c r="D70" s="294"/>
      <c r="E70" s="294"/>
      <c r="F70" s="294"/>
      <c r="G70" s="295"/>
      <c r="H70" s="296"/>
      <c r="I70" s="297"/>
      <c r="J70" s="298"/>
    </row>
    <row r="71" spans="1:10" ht="12" customHeight="1">
      <c r="A71" s="299"/>
      <c r="B71" s="435" t="s">
        <v>407</v>
      </c>
      <c r="C71" s="436"/>
      <c r="D71" s="300"/>
      <c r="E71" s="300"/>
      <c r="F71" s="300"/>
      <c r="G71" s="301"/>
      <c r="H71" s="302"/>
      <c r="I71" s="246"/>
      <c r="J71" s="247"/>
    </row>
    <row r="72" spans="1:10" ht="12" customHeight="1">
      <c r="A72" s="236">
        <v>1</v>
      </c>
      <c r="B72" s="276" t="s">
        <v>408</v>
      </c>
      <c r="C72" s="238" t="s">
        <v>232</v>
      </c>
      <c r="D72" s="239">
        <v>2</v>
      </c>
      <c r="E72" s="239">
        <v>0</v>
      </c>
      <c r="F72" s="239">
        <v>0</v>
      </c>
      <c r="G72" s="239">
        <f>SUM(D72:F72)</f>
        <v>2</v>
      </c>
      <c r="H72" s="279"/>
      <c r="I72" s="240"/>
      <c r="J72" s="241"/>
    </row>
    <row r="73" spans="1:10" ht="12" customHeight="1">
      <c r="A73" s="236">
        <v>2</v>
      </c>
      <c r="B73" s="276" t="s">
        <v>409</v>
      </c>
      <c r="C73" s="238" t="s">
        <v>410</v>
      </c>
      <c r="D73" s="239">
        <v>0</v>
      </c>
      <c r="E73" s="239">
        <v>2</v>
      </c>
      <c r="F73" s="239">
        <v>0</v>
      </c>
      <c r="G73" s="239">
        <f>SUM(D73:F73)</f>
        <v>2</v>
      </c>
      <c r="H73" s="279"/>
      <c r="I73" s="240"/>
      <c r="J73" s="241"/>
    </row>
    <row r="74" spans="1:10" ht="12" customHeight="1">
      <c r="A74" s="236">
        <v>3</v>
      </c>
      <c r="B74" s="276" t="s">
        <v>411</v>
      </c>
      <c r="C74" s="238" t="s">
        <v>412</v>
      </c>
      <c r="D74" s="239">
        <v>2</v>
      </c>
      <c r="E74" s="239">
        <v>1</v>
      </c>
      <c r="F74" s="239">
        <v>0</v>
      </c>
      <c r="G74" s="239">
        <v>3</v>
      </c>
      <c r="H74" s="279"/>
      <c r="I74" s="240"/>
      <c r="J74" s="241"/>
    </row>
    <row r="75" spans="1:10" ht="12" customHeight="1">
      <c r="A75" s="257">
        <v>4</v>
      </c>
      <c r="B75" s="282" t="s">
        <v>413</v>
      </c>
      <c r="C75" s="259" t="s">
        <v>280</v>
      </c>
      <c r="D75" s="260">
        <v>2</v>
      </c>
      <c r="E75" s="260">
        <v>1</v>
      </c>
      <c r="F75" s="260">
        <v>0</v>
      </c>
      <c r="G75" s="260">
        <f>SUM(D75:F75)</f>
        <v>3</v>
      </c>
      <c r="H75" s="284"/>
      <c r="I75" s="261"/>
      <c r="J75" s="262"/>
    </row>
    <row r="76" spans="1:10" ht="12" customHeight="1">
      <c r="A76" s="303"/>
      <c r="B76" s="304"/>
      <c r="C76" s="305" t="s">
        <v>47</v>
      </c>
      <c r="D76" s="250">
        <f>SUM(D72:D75)</f>
        <v>6</v>
      </c>
      <c r="E76" s="250">
        <f>SUM(E72:E75)</f>
        <v>4</v>
      </c>
      <c r="F76" s="250">
        <f>SUM(F72:F75)</f>
        <v>0</v>
      </c>
      <c r="G76" s="250">
        <f>SUM(G72:G75)</f>
        <v>10</v>
      </c>
      <c r="H76" s="306"/>
      <c r="I76" s="253"/>
      <c r="J76" s="254"/>
    </row>
    <row r="77" spans="1:10" ht="12" customHeight="1">
      <c r="A77" s="307"/>
      <c r="B77" s="437" t="s">
        <v>414</v>
      </c>
      <c r="C77" s="438"/>
      <c r="D77" s="308"/>
      <c r="E77" s="308"/>
      <c r="F77" s="308"/>
      <c r="G77" s="309"/>
      <c r="H77" s="273"/>
      <c r="I77" s="310"/>
      <c r="J77" s="311"/>
    </row>
    <row r="78" spans="1:10" ht="12" customHeight="1">
      <c r="A78" s="236">
        <v>1</v>
      </c>
      <c r="B78" s="276" t="s">
        <v>415</v>
      </c>
      <c r="C78" s="238" t="s">
        <v>99</v>
      </c>
      <c r="D78" s="239">
        <v>0</v>
      </c>
      <c r="E78" s="239">
        <v>2</v>
      </c>
      <c r="F78" s="239">
        <v>0</v>
      </c>
      <c r="G78" s="239">
        <f>SUM(D78:F78)</f>
        <v>2</v>
      </c>
      <c r="H78" s="279"/>
      <c r="I78" s="240"/>
      <c r="J78" s="241"/>
    </row>
    <row r="79" spans="1:10" ht="12" customHeight="1">
      <c r="A79" s="236">
        <v>2</v>
      </c>
      <c r="B79" s="276" t="s">
        <v>416</v>
      </c>
      <c r="C79" s="238" t="s">
        <v>417</v>
      </c>
      <c r="D79" s="239">
        <v>2</v>
      </c>
      <c r="E79" s="239">
        <v>1</v>
      </c>
      <c r="F79" s="239">
        <v>0</v>
      </c>
      <c r="G79" s="239">
        <f>SUM(D79:F79)</f>
        <v>3</v>
      </c>
      <c r="H79" s="279"/>
      <c r="I79" s="240"/>
      <c r="J79" s="241"/>
    </row>
    <row r="80" spans="1:10" ht="12" customHeight="1">
      <c r="A80" s="236">
        <v>3</v>
      </c>
      <c r="B80" s="276" t="s">
        <v>418</v>
      </c>
      <c r="C80" s="238" t="s">
        <v>419</v>
      </c>
      <c r="D80" s="239">
        <v>0</v>
      </c>
      <c r="E80" s="239">
        <v>2</v>
      </c>
      <c r="F80" s="239">
        <v>0</v>
      </c>
      <c r="G80" s="239">
        <f>SUM(D80:F80)</f>
        <v>2</v>
      </c>
      <c r="H80" s="279"/>
      <c r="I80" s="240"/>
      <c r="J80" s="241"/>
    </row>
    <row r="81" spans="1:10" ht="12" customHeight="1">
      <c r="A81" s="257">
        <v>4</v>
      </c>
      <c r="B81" s="282" t="s">
        <v>420</v>
      </c>
      <c r="C81" s="259" t="s">
        <v>421</v>
      </c>
      <c r="D81" s="260">
        <v>2</v>
      </c>
      <c r="E81" s="260">
        <v>0</v>
      </c>
      <c r="F81" s="260">
        <v>0</v>
      </c>
      <c r="G81" s="260">
        <f>SUM(D81:F81)</f>
        <v>2</v>
      </c>
      <c r="H81" s="284"/>
      <c r="I81" s="261"/>
      <c r="J81" s="262"/>
    </row>
    <row r="82" spans="1:10" ht="12" customHeight="1">
      <c r="A82" s="303"/>
      <c r="B82" s="304"/>
      <c r="C82" s="305" t="s">
        <v>47</v>
      </c>
      <c r="D82" s="250">
        <f>SUM(D78:D81)</f>
        <v>4</v>
      </c>
      <c r="E82" s="250">
        <f>SUM(E78:E81)</f>
        <v>5</v>
      </c>
      <c r="F82" s="250">
        <f>SUM(F78:F81)</f>
        <v>0</v>
      </c>
      <c r="G82" s="250">
        <f>SUM(G78:G81)</f>
        <v>9</v>
      </c>
      <c r="H82" s="306"/>
      <c r="I82" s="253"/>
      <c r="J82" s="254"/>
    </row>
    <row r="83" spans="1:10" ht="12" customHeight="1">
      <c r="A83" s="307"/>
      <c r="B83" s="437" t="s">
        <v>422</v>
      </c>
      <c r="C83" s="438"/>
      <c r="D83" s="308"/>
      <c r="E83" s="308"/>
      <c r="F83" s="308"/>
      <c r="G83" s="309"/>
      <c r="H83" s="273"/>
      <c r="I83" s="310"/>
      <c r="J83" s="311"/>
    </row>
    <row r="84" spans="1:10" ht="12" customHeight="1">
      <c r="A84" s="236">
        <v>1</v>
      </c>
      <c r="B84" s="276" t="s">
        <v>423</v>
      </c>
      <c r="C84" s="238" t="s">
        <v>280</v>
      </c>
      <c r="D84" s="239">
        <v>0</v>
      </c>
      <c r="E84" s="239">
        <v>2</v>
      </c>
      <c r="F84" s="239">
        <v>0</v>
      </c>
      <c r="G84" s="239">
        <f>SUM(D84:F84)</f>
        <v>2</v>
      </c>
      <c r="H84" s="279"/>
      <c r="I84" s="240"/>
      <c r="J84" s="241"/>
    </row>
    <row r="85" spans="1:10" ht="12" customHeight="1">
      <c r="A85" s="236">
        <v>2</v>
      </c>
      <c r="B85" s="276" t="s">
        <v>424</v>
      </c>
      <c r="C85" s="238" t="s">
        <v>425</v>
      </c>
      <c r="D85" s="239">
        <v>2</v>
      </c>
      <c r="E85" s="239">
        <v>0</v>
      </c>
      <c r="F85" s="239">
        <v>0</v>
      </c>
      <c r="G85" s="239">
        <f>SUM(D85:F85)</f>
        <v>2</v>
      </c>
      <c r="H85" s="279"/>
      <c r="I85" s="240"/>
      <c r="J85" s="241"/>
    </row>
    <row r="86" spans="1:10" ht="12" customHeight="1">
      <c r="A86" s="236">
        <v>3</v>
      </c>
      <c r="B86" s="276" t="s">
        <v>426</v>
      </c>
      <c r="C86" s="238" t="s">
        <v>427</v>
      </c>
      <c r="D86" s="239">
        <v>0</v>
      </c>
      <c r="E86" s="239">
        <v>2</v>
      </c>
      <c r="F86" s="239">
        <v>0</v>
      </c>
      <c r="G86" s="239">
        <f>SUM(D86:F86)</f>
        <v>2</v>
      </c>
      <c r="H86" s="279"/>
      <c r="I86" s="240"/>
      <c r="J86" s="241"/>
    </row>
    <row r="87" spans="1:10" ht="12" customHeight="1">
      <c r="A87" s="257">
        <v>4</v>
      </c>
      <c r="B87" s="282" t="s">
        <v>428</v>
      </c>
      <c r="C87" s="259" t="s">
        <v>429</v>
      </c>
      <c r="D87" s="260">
        <v>2</v>
      </c>
      <c r="E87" s="260">
        <v>0</v>
      </c>
      <c r="F87" s="260">
        <v>0</v>
      </c>
      <c r="G87" s="260">
        <f>SUM(D87:F87)</f>
        <v>2</v>
      </c>
      <c r="H87" s="284"/>
      <c r="I87" s="261"/>
      <c r="J87" s="262"/>
    </row>
    <row r="88" spans="1:10" ht="12" customHeight="1">
      <c r="A88" s="303"/>
      <c r="B88" s="304"/>
      <c r="C88" s="305" t="s">
        <v>47</v>
      </c>
      <c r="D88" s="250">
        <f>SUM(D84:D87)</f>
        <v>4</v>
      </c>
      <c r="E88" s="250">
        <f>SUM(E84:E87)</f>
        <v>4</v>
      </c>
      <c r="F88" s="250">
        <f>SUM(F84:F87)</f>
        <v>0</v>
      </c>
      <c r="G88" s="250">
        <f>SUM(G84:G87)</f>
        <v>8</v>
      </c>
      <c r="H88" s="306"/>
      <c r="I88" s="253"/>
      <c r="J88" s="254"/>
    </row>
    <row r="89" spans="1:10" ht="12" customHeight="1">
      <c r="A89" s="312"/>
      <c r="B89" s="439" t="s">
        <v>430</v>
      </c>
      <c r="C89" s="440"/>
      <c r="D89" s="313"/>
      <c r="E89" s="313"/>
      <c r="F89" s="313"/>
      <c r="G89" s="314"/>
      <c r="H89" s="315"/>
      <c r="I89" s="240"/>
      <c r="J89" s="241"/>
    </row>
    <row r="90" spans="1:17" ht="12" customHeight="1">
      <c r="A90" s="236">
        <v>1</v>
      </c>
      <c r="B90" s="239" t="s">
        <v>431</v>
      </c>
      <c r="C90" s="238" t="s">
        <v>432</v>
      </c>
      <c r="D90" s="239">
        <v>0</v>
      </c>
      <c r="E90" s="239">
        <v>0</v>
      </c>
      <c r="F90" s="239">
        <v>4</v>
      </c>
      <c r="G90" s="239">
        <f>SUM(D90:F90)</f>
        <v>4</v>
      </c>
      <c r="H90" s="316"/>
      <c r="I90" s="246"/>
      <c r="J90" s="247"/>
      <c r="M90" s="317"/>
      <c r="N90" s="317"/>
      <c r="O90" s="317"/>
      <c r="P90" s="318"/>
      <c r="Q90" s="318"/>
    </row>
    <row r="91" spans="1:10" ht="12" customHeight="1">
      <c r="A91" s="303"/>
      <c r="B91" s="304"/>
      <c r="C91" s="305" t="s">
        <v>47</v>
      </c>
      <c r="D91" s="250">
        <f>SUM(D90:D90)</f>
        <v>0</v>
      </c>
      <c r="E91" s="250">
        <f>SUM(E90:E90)</f>
        <v>0</v>
      </c>
      <c r="F91" s="250">
        <f>SUM(F90:F90)</f>
        <v>4</v>
      </c>
      <c r="G91" s="250">
        <f>SUM(G90:G90)</f>
        <v>4</v>
      </c>
      <c r="H91" s="306"/>
      <c r="I91" s="253"/>
      <c r="J91" s="254"/>
    </row>
    <row r="92" spans="1:10" ht="12" customHeight="1">
      <c r="A92" s="293"/>
      <c r="B92" s="441" t="s">
        <v>433</v>
      </c>
      <c r="C92" s="419"/>
      <c r="D92" s="319"/>
      <c r="E92" s="319"/>
      <c r="F92" s="319"/>
      <c r="G92" s="320"/>
      <c r="H92" s="296"/>
      <c r="I92" s="297"/>
      <c r="J92" s="298"/>
    </row>
    <row r="93" spans="1:10" ht="12" customHeight="1">
      <c r="A93" s="242">
        <v>2</v>
      </c>
      <c r="B93" s="239" t="s">
        <v>179</v>
      </c>
      <c r="C93" s="238" t="s">
        <v>434</v>
      </c>
      <c r="D93" s="239">
        <v>2</v>
      </c>
      <c r="E93" s="239">
        <v>0</v>
      </c>
      <c r="F93" s="239">
        <v>0</v>
      </c>
      <c r="G93" s="239">
        <f>SUM(D93:F93)</f>
        <v>2</v>
      </c>
      <c r="H93" s="316"/>
      <c r="I93" s="240"/>
      <c r="J93" s="241"/>
    </row>
    <row r="94" spans="1:10" ht="12" customHeight="1">
      <c r="A94" s="321">
        <v>3</v>
      </c>
      <c r="B94" s="322" t="s">
        <v>435</v>
      </c>
      <c r="C94" s="323" t="s">
        <v>436</v>
      </c>
      <c r="D94" s="322">
        <v>1</v>
      </c>
      <c r="E94" s="322">
        <v>1</v>
      </c>
      <c r="F94" s="322">
        <v>0</v>
      </c>
      <c r="G94" s="322">
        <v>2</v>
      </c>
      <c r="H94" s="324"/>
      <c r="I94" s="240"/>
      <c r="J94" s="241"/>
    </row>
    <row r="95" spans="1:10" ht="12" customHeight="1">
      <c r="A95" s="236">
        <v>1</v>
      </c>
      <c r="B95" s="239" t="s">
        <v>437</v>
      </c>
      <c r="C95" s="238" t="s">
        <v>438</v>
      </c>
      <c r="D95" s="239">
        <v>2</v>
      </c>
      <c r="E95" s="239">
        <v>0</v>
      </c>
      <c r="F95" s="239">
        <v>0</v>
      </c>
      <c r="G95" s="239">
        <f>SUM(D95:F95)</f>
        <v>2</v>
      </c>
      <c r="H95" s="316"/>
      <c r="I95" s="240"/>
      <c r="J95" s="241"/>
    </row>
    <row r="96" spans="1:10" ht="12" customHeight="1">
      <c r="A96" s="303"/>
      <c r="B96" s="304"/>
      <c r="C96" s="305" t="s">
        <v>47</v>
      </c>
      <c r="D96" s="250">
        <f>SUM(D93:D95)</f>
        <v>5</v>
      </c>
      <c r="E96" s="250">
        <f>SUM(E93:E95)</f>
        <v>1</v>
      </c>
      <c r="F96" s="250">
        <f>SUM(F93:F95)</f>
        <v>0</v>
      </c>
      <c r="G96" s="250">
        <f>SUM(G93:G95)</f>
        <v>6</v>
      </c>
      <c r="H96" s="306"/>
      <c r="I96" s="240"/>
      <c r="J96" s="241"/>
    </row>
    <row r="97" spans="1:10" ht="12" customHeight="1">
      <c r="A97" s="293"/>
      <c r="B97" s="441" t="s">
        <v>439</v>
      </c>
      <c r="C97" s="419"/>
      <c r="D97" s="319"/>
      <c r="E97" s="319"/>
      <c r="F97" s="319"/>
      <c r="G97" s="320"/>
      <c r="H97" s="296"/>
      <c r="I97" s="240"/>
      <c r="J97" s="241"/>
    </row>
    <row r="98" spans="1:10" ht="12" customHeight="1">
      <c r="A98" s="236">
        <v>1</v>
      </c>
      <c r="B98" s="239" t="s">
        <v>136</v>
      </c>
      <c r="C98" s="238" t="s">
        <v>137</v>
      </c>
      <c r="D98" s="239">
        <v>0</v>
      </c>
      <c r="E98" s="239">
        <v>0</v>
      </c>
      <c r="F98" s="239">
        <v>3</v>
      </c>
      <c r="G98" s="239">
        <v>3</v>
      </c>
      <c r="H98" s="316"/>
      <c r="I98" s="240"/>
      <c r="J98" s="241"/>
    </row>
    <row r="99" spans="1:10" ht="12" customHeight="1">
      <c r="A99" s="325"/>
      <c r="B99" s="326"/>
      <c r="C99" s="305" t="s">
        <v>47</v>
      </c>
      <c r="D99" s="250">
        <f>SUM(D97:D98)</f>
        <v>0</v>
      </c>
      <c r="E99" s="250">
        <f>SUM(E97:E98)</f>
        <v>0</v>
      </c>
      <c r="F99" s="250">
        <f>SUM(F97:F98)</f>
        <v>3</v>
      </c>
      <c r="G99" s="250">
        <v>3</v>
      </c>
      <c r="H99" s="327"/>
      <c r="I99" s="261"/>
      <c r="J99" s="262"/>
    </row>
    <row r="100" spans="1:10" ht="5.25" customHeight="1">
      <c r="A100" s="328"/>
      <c r="B100" s="304"/>
      <c r="C100" s="305"/>
      <c r="D100" s="305"/>
      <c r="E100" s="305"/>
      <c r="F100" s="305"/>
      <c r="G100" s="250"/>
      <c r="H100" s="306"/>
      <c r="I100" s="310"/>
      <c r="J100" s="311"/>
    </row>
    <row r="101" spans="1:10" ht="17.25" customHeight="1" thickBot="1">
      <c r="A101" s="329"/>
      <c r="B101" s="330"/>
      <c r="C101" s="220" t="s">
        <v>192</v>
      </c>
      <c r="D101" s="220">
        <f>D25+2+D69+D82+D96+D91+D99</f>
        <v>65</v>
      </c>
      <c r="E101" s="220">
        <f>E25+E30+E69+E82+E91+E96+E99</f>
        <v>39</v>
      </c>
      <c r="F101" s="220">
        <f>F99+F91</f>
        <v>7</v>
      </c>
      <c r="G101" s="220">
        <f>G99+G96+G91+G82+G69+2+G25</f>
        <v>111</v>
      </c>
      <c r="H101" s="331"/>
      <c r="I101" s="291"/>
      <c r="J101" s="292"/>
    </row>
    <row r="102" ht="15.75" customHeight="1">
      <c r="A102" s="218"/>
    </row>
    <row r="103" spans="1:19" s="208" customFormat="1" ht="10.5" customHeight="1">
      <c r="A103" s="424" t="s">
        <v>195</v>
      </c>
      <c r="B103" s="425" t="s">
        <v>193</v>
      </c>
      <c r="C103" s="425"/>
      <c r="D103" s="426" t="s">
        <v>196</v>
      </c>
      <c r="E103" s="332"/>
      <c r="F103" s="333"/>
      <c r="G103" s="334"/>
      <c r="H103" s="334"/>
      <c r="I103" s="333"/>
      <c r="J103" s="335"/>
      <c r="K103" s="206"/>
      <c r="L103" s="219"/>
      <c r="M103" s="219"/>
      <c r="N103" s="219"/>
      <c r="O103" s="219"/>
      <c r="P103" s="219"/>
      <c r="Q103" s="219"/>
      <c r="R103" s="219"/>
      <c r="S103" s="216"/>
    </row>
    <row r="104" spans="1:19" s="208" customFormat="1" ht="10.5" customHeight="1">
      <c r="A104" s="424"/>
      <c r="B104" s="428" t="s">
        <v>197</v>
      </c>
      <c r="C104" s="428"/>
      <c r="D104" s="427"/>
      <c r="E104" s="336"/>
      <c r="F104" s="333"/>
      <c r="G104" s="334"/>
      <c r="H104" s="334"/>
      <c r="I104" s="333"/>
      <c r="J104" s="335"/>
      <c r="K104" s="206"/>
      <c r="L104" s="219"/>
      <c r="M104" s="219"/>
      <c r="N104" s="219"/>
      <c r="O104" s="219"/>
      <c r="P104" s="219"/>
      <c r="Q104" s="219"/>
      <c r="R104" s="219"/>
      <c r="S104" s="216"/>
    </row>
    <row r="105" spans="1:19" s="208" customFormat="1" ht="5.25" customHeight="1">
      <c r="A105" s="334"/>
      <c r="B105" s="333"/>
      <c r="C105" s="333"/>
      <c r="D105" s="333"/>
      <c r="E105" s="334"/>
      <c r="F105" s="211"/>
      <c r="G105" s="334"/>
      <c r="H105" s="334"/>
      <c r="I105" s="333"/>
      <c r="J105" s="335"/>
      <c r="K105" s="206"/>
      <c r="L105" s="219"/>
      <c r="M105" s="219"/>
      <c r="N105" s="219"/>
      <c r="O105" s="219"/>
      <c r="P105" s="219"/>
      <c r="Q105" s="219"/>
      <c r="R105" s="219"/>
      <c r="S105" s="216"/>
    </row>
    <row r="106" spans="1:19" s="208" customFormat="1" ht="27.75" customHeight="1">
      <c r="A106" s="429" t="s">
        <v>198</v>
      </c>
      <c r="B106" s="429"/>
      <c r="C106" s="429"/>
      <c r="D106" s="429"/>
      <c r="E106" s="429"/>
      <c r="F106" s="429"/>
      <c r="G106" s="429"/>
      <c r="H106" s="429"/>
      <c r="I106" s="429"/>
      <c r="J106" s="429"/>
      <c r="K106" s="338"/>
      <c r="L106" s="338"/>
      <c r="M106" s="219"/>
      <c r="N106" s="219"/>
      <c r="O106" s="219"/>
      <c r="P106" s="219"/>
      <c r="Q106" s="219"/>
      <c r="R106" s="219"/>
      <c r="S106" s="216"/>
    </row>
    <row r="107" spans="1:19" s="208" customFormat="1" ht="12.75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219"/>
      <c r="N107" s="219"/>
      <c r="O107" s="219"/>
      <c r="P107" s="219"/>
      <c r="Q107" s="219"/>
      <c r="R107" s="219"/>
      <c r="S107" s="216"/>
    </row>
    <row r="108" spans="1:19" s="208" customFormat="1" ht="6" customHeight="1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219"/>
      <c r="N108" s="219"/>
      <c r="O108" s="219"/>
      <c r="P108" s="219"/>
      <c r="Q108" s="219"/>
      <c r="R108" s="219"/>
      <c r="S108" s="216"/>
    </row>
    <row r="109" spans="1:19" s="208" customFormat="1" ht="10.5" customHeight="1">
      <c r="A109" s="339" t="s">
        <v>50</v>
      </c>
      <c r="B109" s="340" t="s">
        <v>440</v>
      </c>
      <c r="C109" s="341"/>
      <c r="D109" s="341"/>
      <c r="E109" s="341"/>
      <c r="F109" s="341"/>
      <c r="G109" s="408"/>
      <c r="H109" s="409"/>
      <c r="I109" s="342"/>
      <c r="J109" s="343"/>
      <c r="K109" s="206"/>
      <c r="L109" s="219"/>
      <c r="M109" s="219"/>
      <c r="N109" s="219"/>
      <c r="O109" s="219"/>
      <c r="P109" s="219"/>
      <c r="Q109" s="219"/>
      <c r="R109" s="219"/>
      <c r="S109" s="216"/>
    </row>
    <row r="110" spans="1:19" s="208" customFormat="1" ht="3" customHeight="1">
      <c r="A110" s="344"/>
      <c r="B110" s="211"/>
      <c r="C110" s="211"/>
      <c r="D110" s="211"/>
      <c r="E110" s="211"/>
      <c r="F110" s="211"/>
      <c r="G110" s="211"/>
      <c r="H110" s="211"/>
      <c r="I110" s="342"/>
      <c r="J110" s="343"/>
      <c r="K110" s="206"/>
      <c r="L110" s="219"/>
      <c r="M110" s="219"/>
      <c r="N110" s="219"/>
      <c r="O110" s="219"/>
      <c r="P110" s="219"/>
      <c r="Q110" s="219"/>
      <c r="R110" s="219"/>
      <c r="S110" s="216"/>
    </row>
    <row r="111" spans="1:19" s="208" customFormat="1" ht="10.5" customHeight="1">
      <c r="A111" s="339" t="s">
        <v>138</v>
      </c>
      <c r="B111" s="345" t="s">
        <v>441</v>
      </c>
      <c r="C111" s="346"/>
      <c r="D111" s="346"/>
      <c r="E111" s="341"/>
      <c r="F111" s="347"/>
      <c r="G111" s="408"/>
      <c r="H111" s="409"/>
      <c r="I111" s="342"/>
      <c r="J111" s="343"/>
      <c r="K111" s="206"/>
      <c r="L111" s="219"/>
      <c r="M111" s="219"/>
      <c r="N111" s="219"/>
      <c r="O111" s="219"/>
      <c r="P111" s="219"/>
      <c r="Q111" s="219"/>
      <c r="R111" s="219"/>
      <c r="S111" s="216"/>
    </row>
    <row r="112" spans="1:19" s="208" customFormat="1" ht="3.75" customHeight="1">
      <c r="A112" s="344"/>
      <c r="B112" s="334"/>
      <c r="C112" s="334"/>
      <c r="D112" s="334"/>
      <c r="E112" s="211"/>
      <c r="F112" s="347"/>
      <c r="G112" s="211"/>
      <c r="H112" s="211"/>
      <c r="I112" s="342"/>
      <c r="J112" s="343"/>
      <c r="K112" s="206"/>
      <c r="L112" s="219"/>
      <c r="M112" s="219"/>
      <c r="N112" s="219"/>
      <c r="O112" s="219"/>
      <c r="P112" s="219"/>
      <c r="Q112" s="219"/>
      <c r="R112" s="219"/>
      <c r="S112" s="216"/>
    </row>
    <row r="113" spans="1:19" s="208" customFormat="1" ht="10.5" customHeight="1">
      <c r="A113" s="339" t="s">
        <v>201</v>
      </c>
      <c r="B113" s="340" t="s">
        <v>202</v>
      </c>
      <c r="C113" s="341"/>
      <c r="D113" s="341"/>
      <c r="E113" s="341"/>
      <c r="F113" s="342"/>
      <c r="G113" s="408"/>
      <c r="H113" s="409"/>
      <c r="I113" s="342"/>
      <c r="J113" s="343"/>
      <c r="K113" s="206"/>
      <c r="L113" s="219"/>
      <c r="M113" s="219"/>
      <c r="N113" s="219"/>
      <c r="O113" s="219"/>
      <c r="P113" s="219"/>
      <c r="Q113" s="219"/>
      <c r="R113" s="219"/>
      <c r="S113" s="216"/>
    </row>
    <row r="114" spans="1:19" s="208" customFormat="1" ht="2.25" customHeight="1">
      <c r="A114" s="344"/>
      <c r="B114" s="211"/>
      <c r="C114" s="211"/>
      <c r="D114" s="211"/>
      <c r="E114" s="211"/>
      <c r="F114" s="342"/>
      <c r="G114" s="211"/>
      <c r="H114" s="211"/>
      <c r="I114" s="342"/>
      <c r="J114" s="343"/>
      <c r="K114" s="206"/>
      <c r="L114" s="219"/>
      <c r="M114" s="219"/>
      <c r="N114" s="219"/>
      <c r="O114" s="219"/>
      <c r="P114" s="219"/>
      <c r="Q114" s="219"/>
      <c r="R114" s="219"/>
      <c r="S114" s="216"/>
    </row>
    <row r="115" spans="1:19" s="208" customFormat="1" ht="10.5" customHeight="1">
      <c r="A115" s="348" t="s">
        <v>203</v>
      </c>
      <c r="B115" s="349" t="s">
        <v>204</v>
      </c>
      <c r="C115" s="350"/>
      <c r="D115" s="350"/>
      <c r="E115" s="350"/>
      <c r="G115" s="420"/>
      <c r="H115" s="421"/>
      <c r="I115" s="351"/>
      <c r="J115" s="352"/>
      <c r="K115" s="206"/>
      <c r="L115" s="219"/>
      <c r="M115" s="219"/>
      <c r="N115" s="219"/>
      <c r="O115" s="219"/>
      <c r="P115" s="219"/>
      <c r="Q115" s="219"/>
      <c r="R115" s="219"/>
      <c r="S115" s="216"/>
    </row>
    <row r="116" spans="2:18" s="208" customFormat="1" ht="12.75">
      <c r="B116" s="351"/>
      <c r="C116" s="351"/>
      <c r="D116" s="351"/>
      <c r="H116" s="213"/>
      <c r="I116" s="351"/>
      <c r="J116" s="352"/>
      <c r="K116" s="206"/>
      <c r="L116" s="207"/>
      <c r="M116" s="207"/>
      <c r="N116" s="207"/>
      <c r="O116" s="207"/>
      <c r="P116" s="207"/>
      <c r="Q116" s="207"/>
      <c r="R116" s="207"/>
    </row>
    <row r="117" spans="2:18" s="208" customFormat="1" ht="12.75">
      <c r="B117" s="351"/>
      <c r="C117" s="351"/>
      <c r="D117" s="351"/>
      <c r="F117" s="422" t="s">
        <v>442</v>
      </c>
      <c r="G117" s="422"/>
      <c r="H117" s="422"/>
      <c r="I117" s="422"/>
      <c r="J117" s="422"/>
      <c r="K117" s="422"/>
      <c r="L117" s="422"/>
      <c r="M117" s="207"/>
      <c r="N117" s="207"/>
      <c r="O117" s="207"/>
      <c r="P117" s="207"/>
      <c r="Q117" s="207"/>
      <c r="R117" s="207"/>
    </row>
    <row r="118" spans="2:18" s="208" customFormat="1" ht="12.75">
      <c r="B118" s="351"/>
      <c r="C118" s="351"/>
      <c r="D118" s="351"/>
      <c r="F118" s="423" t="s">
        <v>206</v>
      </c>
      <c r="G118" s="423"/>
      <c r="H118" s="423"/>
      <c r="I118" s="423"/>
      <c r="J118" s="423"/>
      <c r="K118" s="423"/>
      <c r="L118" s="423"/>
      <c r="M118" s="207"/>
      <c r="N118" s="207"/>
      <c r="O118" s="207"/>
      <c r="P118" s="207"/>
      <c r="Q118" s="207"/>
      <c r="R118" s="207"/>
    </row>
    <row r="119" spans="8:18" s="208" customFormat="1" ht="8.25" customHeight="1">
      <c r="H119" s="213"/>
      <c r="I119" s="351"/>
      <c r="J119" s="352"/>
      <c r="K119" s="206"/>
      <c r="L119" s="207"/>
      <c r="M119" s="207"/>
      <c r="N119" s="207"/>
      <c r="O119" s="207"/>
      <c r="P119" s="207"/>
      <c r="Q119" s="207"/>
      <c r="R119" s="207"/>
    </row>
    <row r="120" spans="8:18" s="208" customFormat="1" ht="15.75" customHeight="1">
      <c r="H120" s="213"/>
      <c r="I120" s="351"/>
      <c r="J120" s="352"/>
      <c r="K120" s="206"/>
      <c r="L120" s="207"/>
      <c r="M120" s="207"/>
      <c r="N120" s="207"/>
      <c r="O120" s="207"/>
      <c r="P120" s="207"/>
      <c r="Q120" s="207"/>
      <c r="R120" s="207"/>
    </row>
    <row r="121" spans="1:18" s="208" customFormat="1" ht="15.75" customHeight="1">
      <c r="A121" s="353"/>
      <c r="H121" s="213"/>
      <c r="I121" s="351"/>
      <c r="J121" s="352"/>
      <c r="K121" s="206"/>
      <c r="L121" s="207"/>
      <c r="M121" s="207"/>
      <c r="N121" s="207"/>
      <c r="O121" s="207"/>
      <c r="P121" s="207"/>
      <c r="Q121" s="207"/>
      <c r="R121" s="207"/>
    </row>
    <row r="122" spans="1:18" s="208" customFormat="1" ht="15.75" customHeight="1">
      <c r="A122" s="353" t="s">
        <v>207</v>
      </c>
      <c r="H122" s="213"/>
      <c r="I122" s="351"/>
      <c r="J122" s="352"/>
      <c r="K122" s="206"/>
      <c r="L122" s="207"/>
      <c r="M122" s="207"/>
      <c r="N122" s="207"/>
      <c r="O122" s="207"/>
      <c r="P122" s="207"/>
      <c r="Q122" s="207"/>
      <c r="R122" s="207"/>
    </row>
    <row r="123" spans="1:18" s="208" customFormat="1" ht="12.75">
      <c r="A123" s="353" t="s">
        <v>208</v>
      </c>
      <c r="F123" s="354"/>
      <c r="G123" s="354"/>
      <c r="H123" s="355"/>
      <c r="I123" s="356"/>
      <c r="J123" s="357"/>
      <c r="K123" s="358"/>
      <c r="L123" s="359"/>
      <c r="M123" s="359"/>
      <c r="N123" s="207"/>
      <c r="O123" s="207"/>
      <c r="P123" s="207"/>
      <c r="Q123" s="207"/>
      <c r="R123" s="207"/>
    </row>
    <row r="124" spans="1:18" s="208" customFormat="1" ht="12.75">
      <c r="A124" s="353" t="s">
        <v>209</v>
      </c>
      <c r="F124" s="208" t="s">
        <v>210</v>
      </c>
      <c r="H124" s="213"/>
      <c r="I124" s="351"/>
      <c r="J124" s="352"/>
      <c r="K124" s="358"/>
      <c r="L124" s="359"/>
      <c r="M124" s="359"/>
      <c r="N124" s="207"/>
      <c r="O124" s="207"/>
      <c r="P124" s="207"/>
      <c r="Q124" s="207"/>
      <c r="R124" s="207"/>
    </row>
    <row r="125" spans="1:4" ht="15.75" customHeight="1">
      <c r="A125" s="218"/>
      <c r="D125" s="218"/>
    </row>
    <row r="126" ht="15.75" customHeight="1">
      <c r="A126" s="218"/>
    </row>
    <row r="129" ht="12.75">
      <c r="D129" s="360"/>
    </row>
    <row r="130" ht="12.75">
      <c r="D130" s="218"/>
    </row>
  </sheetData>
  <sheetProtection/>
  <mergeCells count="39">
    <mergeCell ref="G111:H111"/>
    <mergeCell ref="G113:H113"/>
    <mergeCell ref="G115:H115"/>
    <mergeCell ref="F117:L117"/>
    <mergeCell ref="F118:L118"/>
    <mergeCell ref="A103:A104"/>
    <mergeCell ref="B103:C103"/>
    <mergeCell ref="D103:D104"/>
    <mergeCell ref="B104:C104"/>
    <mergeCell ref="A106:J106"/>
    <mergeCell ref="G109:H109"/>
    <mergeCell ref="B71:C71"/>
    <mergeCell ref="B77:C77"/>
    <mergeCell ref="B83:C83"/>
    <mergeCell ref="B89:C89"/>
    <mergeCell ref="B92:C92"/>
    <mergeCell ref="B97:C97"/>
    <mergeCell ref="I16:I17"/>
    <mergeCell ref="J16:J17"/>
    <mergeCell ref="B19:C19"/>
    <mergeCell ref="B26:J26"/>
    <mergeCell ref="B31:C31"/>
    <mergeCell ref="B70:C70"/>
    <mergeCell ref="A7:J7"/>
    <mergeCell ref="A8:J8"/>
    <mergeCell ref="A9:J9"/>
    <mergeCell ref="A10:J10"/>
    <mergeCell ref="A11:J11"/>
    <mergeCell ref="A16:A17"/>
    <mergeCell ref="B16:B17"/>
    <mergeCell ref="C16:C17"/>
    <mergeCell ref="D16:G16"/>
    <mergeCell ref="H16:H17"/>
    <mergeCell ref="A1:J1"/>
    <mergeCell ref="A2:J2"/>
    <mergeCell ref="A3:J3"/>
    <mergeCell ref="A4:J4"/>
    <mergeCell ref="A5:J5"/>
    <mergeCell ref="A6:J6"/>
  </mergeCells>
  <printOptions/>
  <pageMargins left="0.35433070866141736" right="0" top="0.15748031496062992" bottom="0.31496062992125984" header="0.5118110236220472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zoomScale="80" zoomScaleNormal="80" zoomScalePageLayoutView="0" workbookViewId="0" topLeftCell="A1">
      <selection activeCell="P15" sqref="P15"/>
    </sheetView>
  </sheetViews>
  <sheetFormatPr defaultColWidth="9.7109375" defaultRowHeight="15"/>
  <cols>
    <col min="1" max="1" width="4.421875" style="216" customWidth="1"/>
    <col min="2" max="2" width="13.00390625" style="216" customWidth="1"/>
    <col min="3" max="3" width="45.28125" style="216" customWidth="1"/>
    <col min="4" max="4" width="5.00390625" style="216" customWidth="1"/>
    <col min="5" max="5" width="4.57421875" style="216" customWidth="1"/>
    <col min="6" max="6" width="3.8515625" style="217" customWidth="1"/>
    <col min="7" max="7" width="5.57421875" style="218" customWidth="1"/>
    <col min="8" max="8" width="6.421875" style="219" customWidth="1"/>
    <col min="9" max="9" width="7.00390625" style="216" customWidth="1"/>
    <col min="10" max="10" width="8.28125" style="216" customWidth="1"/>
    <col min="11" max="16384" width="9.7109375" style="216" customWidth="1"/>
  </cols>
  <sheetData>
    <row r="1" spans="1:18" s="208" customFormat="1" ht="20.25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206"/>
      <c r="L1" s="207"/>
      <c r="M1" s="207"/>
      <c r="N1" s="207"/>
      <c r="O1" s="207"/>
      <c r="P1" s="207"/>
      <c r="Q1" s="207"/>
      <c r="R1" s="207"/>
    </row>
    <row r="2" spans="1:18" s="208" customFormat="1" ht="20.25">
      <c r="A2" s="391" t="s">
        <v>1</v>
      </c>
      <c r="B2" s="391"/>
      <c r="C2" s="391"/>
      <c r="D2" s="391"/>
      <c r="E2" s="391"/>
      <c r="F2" s="391"/>
      <c r="G2" s="391"/>
      <c r="H2" s="391"/>
      <c r="I2" s="391"/>
      <c r="J2" s="391"/>
      <c r="K2" s="206"/>
      <c r="L2" s="207"/>
      <c r="M2" s="207"/>
      <c r="N2" s="207"/>
      <c r="O2" s="207"/>
      <c r="P2" s="207"/>
      <c r="Q2" s="207"/>
      <c r="R2" s="207"/>
    </row>
    <row r="3" spans="1:18" s="208" customFormat="1" ht="20.25">
      <c r="A3" s="391" t="s">
        <v>2</v>
      </c>
      <c r="B3" s="391"/>
      <c r="C3" s="391"/>
      <c r="D3" s="391"/>
      <c r="E3" s="391"/>
      <c r="F3" s="391"/>
      <c r="G3" s="391"/>
      <c r="H3" s="391"/>
      <c r="I3" s="391"/>
      <c r="J3" s="391"/>
      <c r="K3" s="206"/>
      <c r="L3" s="207"/>
      <c r="M3" s="207"/>
      <c r="N3" s="207"/>
      <c r="O3" s="207"/>
      <c r="P3" s="207"/>
      <c r="Q3" s="207"/>
      <c r="R3" s="207"/>
    </row>
    <row r="4" spans="1:18" s="208" customFormat="1" ht="20.25">
      <c r="A4" s="391" t="s">
        <v>3</v>
      </c>
      <c r="B4" s="391"/>
      <c r="C4" s="391"/>
      <c r="D4" s="391"/>
      <c r="E4" s="391"/>
      <c r="F4" s="391"/>
      <c r="G4" s="391"/>
      <c r="H4" s="391"/>
      <c r="I4" s="391"/>
      <c r="J4" s="391"/>
      <c r="K4" s="206"/>
      <c r="L4" s="207"/>
      <c r="M4" s="207"/>
      <c r="N4" s="207"/>
      <c r="O4" s="207"/>
      <c r="P4" s="207"/>
      <c r="Q4" s="207"/>
      <c r="R4" s="207"/>
    </row>
    <row r="5" spans="1:18" s="208" customFormat="1" ht="13.5">
      <c r="A5" s="392" t="s">
        <v>4</v>
      </c>
      <c r="B5" s="392"/>
      <c r="C5" s="392"/>
      <c r="D5" s="392"/>
      <c r="E5" s="392"/>
      <c r="F5" s="392"/>
      <c r="G5" s="392"/>
      <c r="H5" s="392"/>
      <c r="I5" s="392"/>
      <c r="J5" s="392"/>
      <c r="K5" s="206"/>
      <c r="L5" s="207"/>
      <c r="M5" s="207"/>
      <c r="N5" s="207"/>
      <c r="O5" s="207"/>
      <c r="P5" s="207"/>
      <c r="Q5" s="207"/>
      <c r="R5" s="207"/>
    </row>
    <row r="6" spans="1:18" s="208" customFormat="1" ht="14.25" thickBot="1">
      <c r="A6" s="393" t="s">
        <v>5</v>
      </c>
      <c r="B6" s="393"/>
      <c r="C6" s="393"/>
      <c r="D6" s="393"/>
      <c r="E6" s="393"/>
      <c r="F6" s="393"/>
      <c r="G6" s="393"/>
      <c r="H6" s="393"/>
      <c r="I6" s="393"/>
      <c r="J6" s="393"/>
      <c r="K6" s="206"/>
      <c r="L6" s="207"/>
      <c r="M6" s="207"/>
      <c r="N6" s="207"/>
      <c r="O6" s="207"/>
      <c r="P6" s="207"/>
      <c r="Q6" s="207"/>
      <c r="R6" s="207"/>
    </row>
    <row r="7" spans="1:18" s="208" customFormat="1" ht="9" customHeight="1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206"/>
      <c r="L7" s="207"/>
      <c r="M7" s="207"/>
      <c r="N7" s="207"/>
      <c r="O7" s="207"/>
      <c r="P7" s="207"/>
      <c r="Q7" s="207"/>
      <c r="R7" s="207"/>
    </row>
    <row r="8" spans="1:18" s="211" customFormat="1" ht="15.75" customHeight="1">
      <c r="A8" s="395" t="s">
        <v>6</v>
      </c>
      <c r="B8" s="395"/>
      <c r="C8" s="395"/>
      <c r="D8" s="395"/>
      <c r="E8" s="395"/>
      <c r="F8" s="395"/>
      <c r="G8" s="395"/>
      <c r="H8" s="395"/>
      <c r="I8" s="395"/>
      <c r="J8" s="395"/>
      <c r="K8" s="209"/>
      <c r="L8" s="209"/>
      <c r="M8" s="210"/>
      <c r="N8" s="210"/>
      <c r="O8" s="210"/>
      <c r="P8" s="210"/>
      <c r="Q8" s="210"/>
      <c r="R8" s="210"/>
    </row>
    <row r="9" spans="1:18" s="208" customFormat="1" ht="15.75" customHeight="1">
      <c r="A9" s="395" t="s">
        <v>339</v>
      </c>
      <c r="B9" s="395"/>
      <c r="C9" s="395"/>
      <c r="D9" s="395"/>
      <c r="E9" s="395"/>
      <c r="F9" s="395"/>
      <c r="G9" s="395"/>
      <c r="H9" s="395"/>
      <c r="I9" s="395"/>
      <c r="J9" s="395"/>
      <c r="K9" s="209"/>
      <c r="L9" s="209"/>
      <c r="M9" s="207"/>
      <c r="N9" s="207"/>
      <c r="O9" s="207"/>
      <c r="P9" s="207"/>
      <c r="Q9" s="207"/>
      <c r="R9" s="207"/>
    </row>
    <row r="10" spans="1:18" s="208" customFormat="1" ht="15.75" customHeight="1">
      <c r="A10" s="395" t="s">
        <v>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209"/>
      <c r="L10" s="209"/>
      <c r="M10" s="207"/>
      <c r="N10" s="207"/>
      <c r="O10" s="207"/>
      <c r="P10" s="207"/>
      <c r="Q10" s="207"/>
      <c r="R10" s="207"/>
    </row>
    <row r="11" spans="1:18" s="208" customFormat="1" ht="15.75" customHeight="1">
      <c r="A11" s="396" t="s">
        <v>531</v>
      </c>
      <c r="B11" s="396"/>
      <c r="C11" s="396"/>
      <c r="D11" s="396"/>
      <c r="E11" s="396"/>
      <c r="F11" s="396"/>
      <c r="G11" s="396"/>
      <c r="H11" s="396"/>
      <c r="I11" s="396"/>
      <c r="J11" s="396"/>
      <c r="K11" s="212"/>
      <c r="L11" s="212"/>
      <c r="M11" s="207"/>
      <c r="N11" s="207"/>
      <c r="O11" s="207"/>
      <c r="P11" s="207"/>
      <c r="Q11" s="207"/>
      <c r="R11" s="207"/>
    </row>
    <row r="12" spans="8:18" s="208" customFormat="1" ht="4.5" customHeight="1">
      <c r="H12" s="213"/>
      <c r="I12" s="214"/>
      <c r="J12" s="214"/>
      <c r="K12" s="214"/>
      <c r="L12" s="214"/>
      <c r="M12" s="207"/>
      <c r="N12" s="207"/>
      <c r="O12" s="207"/>
      <c r="P12" s="207"/>
      <c r="Q12" s="207"/>
      <c r="R12" s="207"/>
    </row>
    <row r="13" spans="1:18" s="208" customFormat="1" ht="15" customHeight="1">
      <c r="A13" s="215" t="s">
        <v>340</v>
      </c>
      <c r="B13" s="214"/>
      <c r="C13" s="214"/>
      <c r="D13" s="214"/>
      <c r="E13" s="215"/>
      <c r="F13" s="215" t="s">
        <v>341</v>
      </c>
      <c r="H13" s="213"/>
      <c r="I13" s="215"/>
      <c r="K13" s="214"/>
      <c r="L13" s="214"/>
      <c r="M13" s="207"/>
      <c r="N13" s="207"/>
      <c r="O13" s="207"/>
      <c r="P13" s="207"/>
      <c r="Q13" s="207"/>
      <c r="R13" s="207"/>
    </row>
    <row r="14" spans="1:18" s="208" customFormat="1" ht="7.5" customHeight="1">
      <c r="A14" s="215"/>
      <c r="B14" s="214"/>
      <c r="C14" s="214"/>
      <c r="D14" s="214"/>
      <c r="E14" s="215"/>
      <c r="F14" s="214"/>
      <c r="G14" s="214"/>
      <c r="H14" s="214"/>
      <c r="I14" s="214"/>
      <c r="J14" s="214"/>
      <c r="K14" s="214"/>
      <c r="L14" s="214"/>
      <c r="M14" s="207"/>
      <c r="N14" s="207"/>
      <c r="O14" s="207"/>
      <c r="P14" s="207"/>
      <c r="Q14" s="207"/>
      <c r="R14" s="207"/>
    </row>
    <row r="15" ht="6.75" customHeight="1" thickBot="1"/>
    <row r="16" spans="1:10" ht="15.75" customHeight="1">
      <c r="A16" s="397" t="s">
        <v>14</v>
      </c>
      <c r="B16" s="399" t="s">
        <v>15</v>
      </c>
      <c r="C16" s="401" t="s">
        <v>16</v>
      </c>
      <c r="D16" s="403" t="s">
        <v>342</v>
      </c>
      <c r="E16" s="404"/>
      <c r="F16" s="404"/>
      <c r="G16" s="405"/>
      <c r="H16" s="406" t="s">
        <v>18</v>
      </c>
      <c r="I16" s="410" t="s">
        <v>19</v>
      </c>
      <c r="J16" s="412" t="s">
        <v>20</v>
      </c>
    </row>
    <row r="17" spans="1:10" ht="15.75" customHeight="1" thickBot="1">
      <c r="A17" s="398"/>
      <c r="B17" s="400"/>
      <c r="C17" s="402"/>
      <c r="D17" s="220" t="s">
        <v>21</v>
      </c>
      <c r="E17" s="220" t="s">
        <v>22</v>
      </c>
      <c r="F17" s="220" t="s">
        <v>23</v>
      </c>
      <c r="G17" s="220" t="s">
        <v>24</v>
      </c>
      <c r="H17" s="407"/>
      <c r="I17" s="411"/>
      <c r="J17" s="413"/>
    </row>
    <row r="18" spans="1:10" ht="17.25" customHeight="1" thickBot="1">
      <c r="A18" s="221" t="s">
        <v>25</v>
      </c>
      <c r="B18" s="222" t="s">
        <v>26</v>
      </c>
      <c r="C18" s="222" t="s">
        <v>27</v>
      </c>
      <c r="D18" s="222" t="s">
        <v>28</v>
      </c>
      <c r="E18" s="222" t="s">
        <v>29</v>
      </c>
      <c r="F18" s="222" t="s">
        <v>30</v>
      </c>
      <c r="G18" s="222" t="s">
        <v>31</v>
      </c>
      <c r="H18" s="223" t="s">
        <v>32</v>
      </c>
      <c r="I18" s="223" t="s">
        <v>33</v>
      </c>
      <c r="J18" s="224" t="s">
        <v>34</v>
      </c>
    </row>
    <row r="19" spans="1:10" ht="12" customHeight="1">
      <c r="A19" s="225"/>
      <c r="B19" s="414" t="s">
        <v>443</v>
      </c>
      <c r="C19" s="415"/>
      <c r="D19" s="226"/>
      <c r="E19" s="226"/>
      <c r="F19" s="226"/>
      <c r="G19" s="227"/>
      <c r="H19" s="361"/>
      <c r="I19" s="362"/>
      <c r="J19" s="363"/>
    </row>
    <row r="20" spans="1:10" ht="12" customHeight="1">
      <c r="A20" s="236">
        <v>1</v>
      </c>
      <c r="B20" s="237" t="s">
        <v>444</v>
      </c>
      <c r="C20" s="244" t="s">
        <v>445</v>
      </c>
      <c r="D20" s="245">
        <v>2</v>
      </c>
      <c r="E20" s="245">
        <v>0</v>
      </c>
      <c r="F20" s="245">
        <v>0</v>
      </c>
      <c r="G20" s="245">
        <f>SUM(D20:F20)</f>
        <v>2</v>
      </c>
      <c r="H20" s="245"/>
      <c r="I20" s="246"/>
      <c r="J20" s="247"/>
    </row>
    <row r="21" spans="1:10" ht="12" customHeight="1">
      <c r="A21" s="236">
        <v>2</v>
      </c>
      <c r="B21" s="237" t="s">
        <v>446</v>
      </c>
      <c r="C21" s="238" t="s">
        <v>38</v>
      </c>
      <c r="D21" s="239">
        <v>3</v>
      </c>
      <c r="E21" s="239">
        <v>0</v>
      </c>
      <c r="F21" s="239">
        <v>0</v>
      </c>
      <c r="G21" s="239">
        <f aca="true" t="shared" si="0" ref="G21:G26">SUM(D21:F21)</f>
        <v>3</v>
      </c>
      <c r="H21" s="364"/>
      <c r="I21" s="310"/>
      <c r="J21" s="311"/>
    </row>
    <row r="22" spans="1:10" ht="12" customHeight="1">
      <c r="A22" s="236">
        <v>3</v>
      </c>
      <c r="B22" s="237" t="s">
        <v>447</v>
      </c>
      <c r="C22" s="238" t="s">
        <v>448</v>
      </c>
      <c r="D22" s="239">
        <v>2</v>
      </c>
      <c r="E22" s="239">
        <v>0</v>
      </c>
      <c r="F22" s="239">
        <v>0</v>
      </c>
      <c r="G22" s="239">
        <f>SUM(D22:F22)</f>
        <v>2</v>
      </c>
      <c r="H22" s="239"/>
      <c r="I22" s="240"/>
      <c r="J22" s="241"/>
    </row>
    <row r="23" spans="1:10" ht="12" customHeight="1">
      <c r="A23" s="236">
        <v>4</v>
      </c>
      <c r="B23" s="237" t="s">
        <v>449</v>
      </c>
      <c r="C23" s="244" t="s">
        <v>42</v>
      </c>
      <c r="D23" s="245">
        <v>2</v>
      </c>
      <c r="E23" s="245">
        <v>0</v>
      </c>
      <c r="F23" s="245">
        <v>0</v>
      </c>
      <c r="G23" s="245">
        <f t="shared" si="0"/>
        <v>2</v>
      </c>
      <c r="H23" s="365"/>
      <c r="I23" s="297"/>
      <c r="J23" s="311"/>
    </row>
    <row r="24" spans="1:10" ht="12" customHeight="1">
      <c r="A24" s="236">
        <v>5</v>
      </c>
      <c r="B24" s="237" t="s">
        <v>450</v>
      </c>
      <c r="C24" s="238" t="s">
        <v>44</v>
      </c>
      <c r="D24" s="239">
        <v>2</v>
      </c>
      <c r="E24" s="239">
        <v>0</v>
      </c>
      <c r="F24" s="239">
        <v>0</v>
      </c>
      <c r="G24" s="239">
        <f t="shared" si="0"/>
        <v>2</v>
      </c>
      <c r="H24" s="239"/>
      <c r="I24" s="240"/>
      <c r="J24" s="241"/>
    </row>
    <row r="25" spans="1:10" ht="12" customHeight="1">
      <c r="A25" s="236">
        <v>6</v>
      </c>
      <c r="B25" s="366" t="s">
        <v>451</v>
      </c>
      <c r="C25" s="259" t="s">
        <v>452</v>
      </c>
      <c r="D25" s="260">
        <v>3</v>
      </c>
      <c r="E25" s="260">
        <v>0</v>
      </c>
      <c r="F25" s="260">
        <v>0</v>
      </c>
      <c r="G25" s="260">
        <f t="shared" si="0"/>
        <v>3</v>
      </c>
      <c r="H25" s="260"/>
      <c r="I25" s="246"/>
      <c r="J25" s="247"/>
    </row>
    <row r="26" spans="1:10" ht="12" customHeight="1">
      <c r="A26" s="263"/>
      <c r="B26" s="264"/>
      <c r="C26" s="367" t="s">
        <v>47</v>
      </c>
      <c r="D26" s="266">
        <f>SUM(D20:D25)</f>
        <v>14</v>
      </c>
      <c r="E26" s="266">
        <f>SUM(E21:E25)</f>
        <v>0</v>
      </c>
      <c r="F26" s="266">
        <f>SUM(F21:F25)</f>
        <v>0</v>
      </c>
      <c r="G26" s="266">
        <f t="shared" si="0"/>
        <v>14</v>
      </c>
      <c r="H26" s="267"/>
      <c r="I26" s="253"/>
      <c r="J26" s="254"/>
    </row>
    <row r="27" spans="1:10" ht="12" customHeight="1">
      <c r="A27" s="368"/>
      <c r="B27" s="416" t="s">
        <v>453</v>
      </c>
      <c r="C27" s="417"/>
      <c r="D27" s="369"/>
      <c r="E27" s="369"/>
      <c r="F27" s="369"/>
      <c r="G27" s="369"/>
      <c r="H27" s="370"/>
      <c r="I27" s="371"/>
      <c r="J27" s="372"/>
    </row>
    <row r="28" spans="1:10" ht="12" customHeight="1">
      <c r="A28" s="373">
        <v>1</v>
      </c>
      <c r="B28" s="237" t="s">
        <v>454</v>
      </c>
      <c r="C28" s="374" t="s">
        <v>455</v>
      </c>
      <c r="D28" s="239">
        <v>2</v>
      </c>
      <c r="E28" s="239">
        <v>0</v>
      </c>
      <c r="F28" s="239">
        <v>0</v>
      </c>
      <c r="G28" s="239">
        <f>SUM(D28:F28)</f>
        <v>2</v>
      </c>
      <c r="H28" s="313"/>
      <c r="I28" s="240"/>
      <c r="J28" s="241"/>
    </row>
    <row r="29" spans="1:10" ht="12" customHeight="1">
      <c r="A29" s="375">
        <v>2</v>
      </c>
      <c r="B29" s="376" t="s">
        <v>456</v>
      </c>
      <c r="C29" s="377" t="s">
        <v>457</v>
      </c>
      <c r="D29" s="260">
        <v>2</v>
      </c>
      <c r="E29" s="260">
        <v>0</v>
      </c>
      <c r="F29" s="260">
        <v>0</v>
      </c>
      <c r="G29" s="260">
        <f>SUM(D29:F29)</f>
        <v>2</v>
      </c>
      <c r="H29" s="378"/>
      <c r="I29" s="261"/>
      <c r="J29" s="262"/>
    </row>
    <row r="30" spans="1:10" ht="12" customHeight="1">
      <c r="A30" s="303"/>
      <c r="B30" s="304"/>
      <c r="C30" s="305" t="s">
        <v>47</v>
      </c>
      <c r="D30" s="251">
        <f>SUM(D28:D29)</f>
        <v>4</v>
      </c>
      <c r="E30" s="251">
        <f>SUM(E28:E29)</f>
        <v>0</v>
      </c>
      <c r="F30" s="251">
        <f>SUM(F28:F29)</f>
        <v>0</v>
      </c>
      <c r="G30" s="251">
        <f>SUM(D30:F30)</f>
        <v>4</v>
      </c>
      <c r="H30" s="305"/>
      <c r="I30" s="253"/>
      <c r="J30" s="254"/>
    </row>
    <row r="31" spans="1:10" ht="12" customHeight="1">
      <c r="A31" s="270"/>
      <c r="B31" s="379"/>
      <c r="C31" s="380"/>
      <c r="D31" s="266"/>
      <c r="E31" s="266"/>
      <c r="F31" s="266"/>
      <c r="G31" s="266"/>
      <c r="H31" s="367"/>
      <c r="I31" s="310"/>
      <c r="J31" s="311"/>
    </row>
    <row r="32" spans="1:10" ht="12" customHeight="1">
      <c r="A32" s="368"/>
      <c r="B32" s="418" t="s">
        <v>458</v>
      </c>
      <c r="C32" s="419"/>
      <c r="D32" s="294"/>
      <c r="E32" s="294"/>
      <c r="F32" s="294"/>
      <c r="G32" s="295"/>
      <c r="H32" s="296"/>
      <c r="I32" s="371"/>
      <c r="J32" s="372"/>
    </row>
    <row r="33" spans="1:10" ht="12" customHeight="1">
      <c r="A33" s="236">
        <v>1</v>
      </c>
      <c r="B33" s="237" t="s">
        <v>459</v>
      </c>
      <c r="C33" s="381" t="s">
        <v>55</v>
      </c>
      <c r="D33" s="245">
        <v>2</v>
      </c>
      <c r="E33" s="245">
        <v>0</v>
      </c>
      <c r="F33" s="245">
        <v>0</v>
      </c>
      <c r="G33" s="245">
        <f aca="true" t="shared" si="1" ref="G33:G69">SUM(D33:F33)</f>
        <v>2</v>
      </c>
      <c r="H33" s="365"/>
      <c r="I33" s="278"/>
      <c r="J33" s="241"/>
    </row>
    <row r="34" spans="1:10" ht="12" customHeight="1">
      <c r="A34" s="236">
        <v>2</v>
      </c>
      <c r="B34" s="237" t="s">
        <v>460</v>
      </c>
      <c r="C34" s="277" t="s">
        <v>355</v>
      </c>
      <c r="D34" s="239">
        <v>2</v>
      </c>
      <c r="E34" s="239">
        <v>0</v>
      </c>
      <c r="F34" s="239">
        <v>0</v>
      </c>
      <c r="G34" s="239">
        <f t="shared" si="1"/>
        <v>2</v>
      </c>
      <c r="H34" s="316"/>
      <c r="I34" s="278"/>
      <c r="J34" s="241"/>
    </row>
    <row r="35" spans="1:10" ht="12" customHeight="1">
      <c r="A35" s="236">
        <v>3</v>
      </c>
      <c r="B35" s="237" t="s">
        <v>461</v>
      </c>
      <c r="C35" s="277" t="s">
        <v>370</v>
      </c>
      <c r="D35" s="239">
        <v>2</v>
      </c>
      <c r="E35" s="239">
        <v>0</v>
      </c>
      <c r="F35" s="239">
        <v>0</v>
      </c>
      <c r="G35" s="239">
        <f t="shared" si="1"/>
        <v>2</v>
      </c>
      <c r="H35" s="316"/>
      <c r="I35" s="278"/>
      <c r="J35" s="241"/>
    </row>
    <row r="36" spans="1:10" ht="12" customHeight="1">
      <c r="A36" s="236">
        <v>4</v>
      </c>
      <c r="B36" s="237" t="s">
        <v>462</v>
      </c>
      <c r="C36" s="277" t="s">
        <v>57</v>
      </c>
      <c r="D36" s="239">
        <v>0</v>
      </c>
      <c r="E36" s="239">
        <v>2</v>
      </c>
      <c r="F36" s="239">
        <v>0</v>
      </c>
      <c r="G36" s="239">
        <f t="shared" si="1"/>
        <v>2</v>
      </c>
      <c r="H36" s="316"/>
      <c r="I36" s="278"/>
      <c r="J36" s="241"/>
    </row>
    <row r="37" spans="1:10" ht="12" customHeight="1">
      <c r="A37" s="236">
        <v>5</v>
      </c>
      <c r="B37" s="237" t="s">
        <v>463</v>
      </c>
      <c r="C37" s="277" t="s">
        <v>59</v>
      </c>
      <c r="D37" s="239">
        <v>0</v>
      </c>
      <c r="E37" s="239">
        <v>2</v>
      </c>
      <c r="F37" s="239">
        <v>0</v>
      </c>
      <c r="G37" s="239">
        <f t="shared" si="1"/>
        <v>2</v>
      </c>
      <c r="H37" s="316"/>
      <c r="I37" s="278"/>
      <c r="J37" s="241"/>
    </row>
    <row r="38" spans="1:10" ht="12" customHeight="1">
      <c r="A38" s="236">
        <v>6</v>
      </c>
      <c r="B38" s="237" t="s">
        <v>464</v>
      </c>
      <c r="C38" s="277" t="s">
        <v>71</v>
      </c>
      <c r="D38" s="239">
        <v>2</v>
      </c>
      <c r="E38" s="239">
        <v>0</v>
      </c>
      <c r="F38" s="239">
        <v>0</v>
      </c>
      <c r="G38" s="239">
        <f t="shared" si="1"/>
        <v>2</v>
      </c>
      <c r="H38" s="316"/>
      <c r="I38" s="278"/>
      <c r="J38" s="241"/>
    </row>
    <row r="39" spans="1:10" ht="12" customHeight="1">
      <c r="A39" s="236">
        <v>7</v>
      </c>
      <c r="B39" s="237" t="s">
        <v>465</v>
      </c>
      <c r="C39" s="277" t="s">
        <v>359</v>
      </c>
      <c r="D39" s="239">
        <v>2</v>
      </c>
      <c r="E39" s="239">
        <v>0</v>
      </c>
      <c r="F39" s="239">
        <v>0</v>
      </c>
      <c r="G39" s="239">
        <f t="shared" si="1"/>
        <v>2</v>
      </c>
      <c r="H39" s="316"/>
      <c r="I39" s="278"/>
      <c r="J39" s="241"/>
    </row>
    <row r="40" spans="1:10" ht="12" customHeight="1">
      <c r="A40" s="236">
        <v>8</v>
      </c>
      <c r="B40" s="237" t="s">
        <v>466</v>
      </c>
      <c r="C40" s="277" t="s">
        <v>384</v>
      </c>
      <c r="D40" s="239">
        <v>0</v>
      </c>
      <c r="E40" s="239">
        <v>2</v>
      </c>
      <c r="F40" s="239">
        <v>0</v>
      </c>
      <c r="G40" s="239">
        <f t="shared" si="1"/>
        <v>2</v>
      </c>
      <c r="H40" s="316"/>
      <c r="I40" s="278"/>
      <c r="J40" s="241"/>
    </row>
    <row r="41" spans="1:10" ht="12" customHeight="1">
      <c r="A41" s="236">
        <v>9</v>
      </c>
      <c r="B41" s="237" t="s">
        <v>467</v>
      </c>
      <c r="C41" s="277" t="s">
        <v>246</v>
      </c>
      <c r="D41" s="239">
        <v>2</v>
      </c>
      <c r="E41" s="239">
        <v>0</v>
      </c>
      <c r="F41" s="239">
        <v>0</v>
      </c>
      <c r="G41" s="239">
        <f t="shared" si="1"/>
        <v>2</v>
      </c>
      <c r="H41" s="316"/>
      <c r="I41" s="278"/>
      <c r="J41" s="241"/>
    </row>
    <row r="42" spans="1:10" ht="12" customHeight="1">
      <c r="A42" s="236">
        <v>10</v>
      </c>
      <c r="B42" s="237" t="s">
        <v>468</v>
      </c>
      <c r="C42" s="277" t="s">
        <v>469</v>
      </c>
      <c r="D42" s="239">
        <v>0</v>
      </c>
      <c r="E42" s="239">
        <v>2</v>
      </c>
      <c r="F42" s="239">
        <v>0</v>
      </c>
      <c r="G42" s="239">
        <f t="shared" si="1"/>
        <v>2</v>
      </c>
      <c r="H42" s="316"/>
      <c r="I42" s="278"/>
      <c r="J42" s="241"/>
    </row>
    <row r="43" spans="1:10" ht="12" customHeight="1">
      <c r="A43" s="236">
        <v>11</v>
      </c>
      <c r="B43" s="237" t="s">
        <v>470</v>
      </c>
      <c r="C43" s="277" t="s">
        <v>75</v>
      </c>
      <c r="D43" s="239">
        <v>0</v>
      </c>
      <c r="E43" s="239">
        <v>2</v>
      </c>
      <c r="F43" s="239">
        <v>0</v>
      </c>
      <c r="G43" s="239">
        <f t="shared" si="1"/>
        <v>2</v>
      </c>
      <c r="H43" s="316"/>
      <c r="I43" s="278"/>
      <c r="J43" s="241"/>
    </row>
    <row r="44" spans="1:10" ht="12" customHeight="1">
      <c r="A44" s="236">
        <v>12</v>
      </c>
      <c r="B44" s="237" t="s">
        <v>471</v>
      </c>
      <c r="C44" s="277" t="s">
        <v>472</v>
      </c>
      <c r="D44" s="239">
        <v>2</v>
      </c>
      <c r="E44" s="239">
        <v>0</v>
      </c>
      <c r="F44" s="239">
        <v>0</v>
      </c>
      <c r="G44" s="239">
        <f t="shared" si="1"/>
        <v>2</v>
      </c>
      <c r="H44" s="316"/>
      <c r="I44" s="278"/>
      <c r="J44" s="241"/>
    </row>
    <row r="45" spans="1:10" ht="12" customHeight="1">
      <c r="A45" s="236">
        <v>13</v>
      </c>
      <c r="B45" s="237" t="s">
        <v>473</v>
      </c>
      <c r="C45" s="381" t="s">
        <v>363</v>
      </c>
      <c r="D45" s="245">
        <v>2</v>
      </c>
      <c r="E45" s="245">
        <v>0</v>
      </c>
      <c r="F45" s="245">
        <v>0</v>
      </c>
      <c r="G45" s="245">
        <f t="shared" si="1"/>
        <v>2</v>
      </c>
      <c r="H45" s="382"/>
      <c r="I45" s="278"/>
      <c r="J45" s="241"/>
    </row>
    <row r="46" spans="1:10" ht="12" customHeight="1">
      <c r="A46" s="236">
        <v>14</v>
      </c>
      <c r="B46" s="237" t="s">
        <v>474</v>
      </c>
      <c r="C46" s="277" t="s">
        <v>475</v>
      </c>
      <c r="D46" s="239">
        <v>2</v>
      </c>
      <c r="E46" s="239">
        <v>0</v>
      </c>
      <c r="F46" s="239">
        <v>0</v>
      </c>
      <c r="G46" s="239">
        <f t="shared" si="1"/>
        <v>2</v>
      </c>
      <c r="H46" s="316"/>
      <c r="I46" s="278"/>
      <c r="J46" s="241"/>
    </row>
    <row r="47" spans="1:10" ht="14.25" customHeight="1">
      <c r="A47" s="236">
        <v>15</v>
      </c>
      <c r="B47" s="237" t="s">
        <v>476</v>
      </c>
      <c r="C47" s="277" t="s">
        <v>67</v>
      </c>
      <c r="D47" s="239">
        <v>2</v>
      </c>
      <c r="E47" s="239">
        <v>0</v>
      </c>
      <c r="F47" s="239">
        <v>0</v>
      </c>
      <c r="G47" s="239">
        <f t="shared" si="1"/>
        <v>2</v>
      </c>
      <c r="H47" s="316"/>
      <c r="I47" s="383"/>
      <c r="J47" s="247"/>
    </row>
    <row r="48" spans="1:10" ht="12" customHeight="1">
      <c r="A48" s="236">
        <v>16</v>
      </c>
      <c r="B48" s="237" t="s">
        <v>477</v>
      </c>
      <c r="C48" s="277" t="s">
        <v>392</v>
      </c>
      <c r="D48" s="239">
        <v>2</v>
      </c>
      <c r="E48" s="239">
        <v>0</v>
      </c>
      <c r="F48" s="239">
        <v>0</v>
      </c>
      <c r="G48" s="239">
        <f t="shared" si="1"/>
        <v>2</v>
      </c>
      <c r="H48" s="316"/>
      <c r="I48" s="278"/>
      <c r="J48" s="241"/>
    </row>
    <row r="49" spans="1:10" ht="12" customHeight="1">
      <c r="A49" s="236">
        <v>17</v>
      </c>
      <c r="B49" s="237" t="s">
        <v>478</v>
      </c>
      <c r="C49" s="280" t="s">
        <v>372</v>
      </c>
      <c r="D49" s="239">
        <v>2</v>
      </c>
      <c r="E49" s="239">
        <v>0</v>
      </c>
      <c r="F49" s="239">
        <v>0</v>
      </c>
      <c r="G49" s="239">
        <f t="shared" si="1"/>
        <v>2</v>
      </c>
      <c r="H49" s="316"/>
      <c r="I49" s="278"/>
      <c r="J49" s="241"/>
    </row>
    <row r="50" spans="1:10" ht="12" customHeight="1">
      <c r="A50" s="236">
        <v>18</v>
      </c>
      <c r="B50" s="237" t="s">
        <v>479</v>
      </c>
      <c r="C50" s="277" t="s">
        <v>368</v>
      </c>
      <c r="D50" s="239">
        <v>2</v>
      </c>
      <c r="E50" s="239">
        <v>0</v>
      </c>
      <c r="F50" s="239">
        <v>0</v>
      </c>
      <c r="G50" s="239">
        <f t="shared" si="1"/>
        <v>2</v>
      </c>
      <c r="H50" s="316"/>
      <c r="I50" s="278"/>
      <c r="J50" s="241"/>
    </row>
    <row r="51" spans="1:10" ht="12" customHeight="1">
      <c r="A51" s="236">
        <v>19</v>
      </c>
      <c r="B51" s="237" t="s">
        <v>480</v>
      </c>
      <c r="C51" s="381" t="s">
        <v>481</v>
      </c>
      <c r="D51" s="245">
        <v>0</v>
      </c>
      <c r="E51" s="245">
        <v>2</v>
      </c>
      <c r="F51" s="245">
        <v>0</v>
      </c>
      <c r="G51" s="245">
        <f t="shared" si="1"/>
        <v>2</v>
      </c>
      <c r="H51" s="382"/>
      <c r="I51" s="278"/>
      <c r="J51" s="241"/>
    </row>
    <row r="52" spans="1:10" ht="12" customHeight="1">
      <c r="A52" s="236">
        <v>20</v>
      </c>
      <c r="B52" s="237" t="s">
        <v>482</v>
      </c>
      <c r="C52" s="277" t="s">
        <v>483</v>
      </c>
      <c r="D52" s="239">
        <v>2</v>
      </c>
      <c r="E52" s="239">
        <v>0</v>
      </c>
      <c r="F52" s="239">
        <v>0</v>
      </c>
      <c r="G52" s="239">
        <f t="shared" si="1"/>
        <v>2</v>
      </c>
      <c r="H52" s="316"/>
      <c r="I52" s="278"/>
      <c r="J52" s="241"/>
    </row>
    <row r="53" spans="1:10" ht="12" customHeight="1">
      <c r="A53" s="236">
        <v>21</v>
      </c>
      <c r="B53" s="237" t="s">
        <v>484</v>
      </c>
      <c r="C53" s="277" t="s">
        <v>485</v>
      </c>
      <c r="D53" s="239">
        <v>2</v>
      </c>
      <c r="E53" s="239">
        <v>0</v>
      </c>
      <c r="F53" s="239">
        <v>0</v>
      </c>
      <c r="G53" s="239">
        <f t="shared" si="1"/>
        <v>2</v>
      </c>
      <c r="H53" s="316"/>
      <c r="I53" s="278"/>
      <c r="J53" s="241"/>
    </row>
    <row r="54" spans="1:10" ht="12" customHeight="1">
      <c r="A54" s="236">
        <v>22</v>
      </c>
      <c r="B54" s="237" t="s">
        <v>486</v>
      </c>
      <c r="C54" s="277" t="s">
        <v>436</v>
      </c>
      <c r="D54" s="239">
        <v>2</v>
      </c>
      <c r="E54" s="239">
        <v>0</v>
      </c>
      <c r="F54" s="239">
        <v>0</v>
      </c>
      <c r="G54" s="239">
        <f t="shared" si="1"/>
        <v>2</v>
      </c>
      <c r="H54" s="316"/>
      <c r="I54" s="278"/>
      <c r="J54" s="241"/>
    </row>
    <row r="55" spans="1:10" ht="12" customHeight="1">
      <c r="A55" s="236">
        <v>23</v>
      </c>
      <c r="B55" s="237" t="s">
        <v>487</v>
      </c>
      <c r="C55" s="277" t="s">
        <v>376</v>
      </c>
      <c r="D55" s="239">
        <v>2</v>
      </c>
      <c r="E55" s="239">
        <v>0</v>
      </c>
      <c r="F55" s="239">
        <v>0</v>
      </c>
      <c r="G55" s="239">
        <f t="shared" si="1"/>
        <v>2</v>
      </c>
      <c r="H55" s="316"/>
      <c r="I55" s="278"/>
      <c r="J55" s="241"/>
    </row>
    <row r="56" spans="1:10" ht="12" customHeight="1">
      <c r="A56" s="236">
        <v>24</v>
      </c>
      <c r="B56" s="237" t="s">
        <v>488</v>
      </c>
      <c r="C56" s="277" t="s">
        <v>93</v>
      </c>
      <c r="D56" s="239">
        <v>2</v>
      </c>
      <c r="E56" s="239">
        <v>0</v>
      </c>
      <c r="F56" s="239">
        <v>0</v>
      </c>
      <c r="G56" s="239">
        <f t="shared" si="1"/>
        <v>2</v>
      </c>
      <c r="H56" s="316"/>
      <c r="I56" s="278"/>
      <c r="J56" s="241"/>
    </row>
    <row r="57" spans="1:10" ht="12" customHeight="1">
      <c r="A57" s="236">
        <v>25</v>
      </c>
      <c r="B57" s="237" t="s">
        <v>489</v>
      </c>
      <c r="C57" s="277" t="s">
        <v>490</v>
      </c>
      <c r="D57" s="239">
        <v>2</v>
      </c>
      <c r="E57" s="239">
        <v>0</v>
      </c>
      <c r="F57" s="239">
        <v>0</v>
      </c>
      <c r="G57" s="239">
        <f t="shared" si="1"/>
        <v>2</v>
      </c>
      <c r="H57" s="316"/>
      <c r="I57" s="278"/>
      <c r="J57" s="241"/>
    </row>
    <row r="58" spans="1:10" ht="12" customHeight="1">
      <c r="A58" s="236">
        <v>26</v>
      </c>
      <c r="B58" s="237" t="s">
        <v>491</v>
      </c>
      <c r="C58" s="277" t="s">
        <v>492</v>
      </c>
      <c r="D58" s="239">
        <v>0</v>
      </c>
      <c r="E58" s="239">
        <v>2</v>
      </c>
      <c r="F58" s="239">
        <v>0</v>
      </c>
      <c r="G58" s="239">
        <f t="shared" si="1"/>
        <v>2</v>
      </c>
      <c r="H58" s="316"/>
      <c r="I58" s="278"/>
      <c r="J58" s="241"/>
    </row>
    <row r="59" spans="1:10" ht="12" customHeight="1">
      <c r="A59" s="236">
        <v>27</v>
      </c>
      <c r="B59" s="237" t="s">
        <v>493</v>
      </c>
      <c r="C59" s="277" t="s">
        <v>494</v>
      </c>
      <c r="D59" s="239">
        <v>0</v>
      </c>
      <c r="E59" s="239">
        <v>2</v>
      </c>
      <c r="F59" s="239">
        <v>0</v>
      </c>
      <c r="G59" s="239">
        <f t="shared" si="1"/>
        <v>2</v>
      </c>
      <c r="H59" s="316"/>
      <c r="I59" s="278"/>
      <c r="J59" s="241"/>
    </row>
    <row r="60" spans="1:10" ht="12" customHeight="1">
      <c r="A60" s="236">
        <v>28</v>
      </c>
      <c r="B60" s="237" t="s">
        <v>495</v>
      </c>
      <c r="C60" s="277" t="s">
        <v>400</v>
      </c>
      <c r="D60" s="239">
        <v>0</v>
      </c>
      <c r="E60" s="239">
        <v>2</v>
      </c>
      <c r="F60" s="239">
        <v>0</v>
      </c>
      <c r="G60" s="239">
        <f t="shared" si="1"/>
        <v>2</v>
      </c>
      <c r="H60" s="316"/>
      <c r="I60" s="278"/>
      <c r="J60" s="241"/>
    </row>
    <row r="61" spans="1:10" ht="12" customHeight="1">
      <c r="A61" s="236">
        <v>29</v>
      </c>
      <c r="B61" s="237" t="s">
        <v>496</v>
      </c>
      <c r="C61" s="277" t="s">
        <v>89</v>
      </c>
      <c r="D61" s="239">
        <v>2</v>
      </c>
      <c r="E61" s="239">
        <v>0</v>
      </c>
      <c r="F61" s="239">
        <v>0</v>
      </c>
      <c r="G61" s="239">
        <f t="shared" si="1"/>
        <v>2</v>
      </c>
      <c r="H61" s="316"/>
      <c r="I61" s="278"/>
      <c r="J61" s="241"/>
    </row>
    <row r="62" spans="1:10" ht="12" customHeight="1">
      <c r="A62" s="236">
        <v>30</v>
      </c>
      <c r="B62" s="237" t="s">
        <v>497</v>
      </c>
      <c r="C62" s="277" t="s">
        <v>250</v>
      </c>
      <c r="D62" s="239">
        <v>2</v>
      </c>
      <c r="E62" s="239">
        <v>0</v>
      </c>
      <c r="F62" s="239">
        <v>0</v>
      </c>
      <c r="G62" s="239">
        <f t="shared" si="1"/>
        <v>2</v>
      </c>
      <c r="H62" s="316"/>
      <c r="I62" s="278"/>
      <c r="J62" s="241"/>
    </row>
    <row r="63" spans="1:10" ht="11.25" customHeight="1">
      <c r="A63" s="236">
        <v>31</v>
      </c>
      <c r="B63" s="237" t="s">
        <v>498</v>
      </c>
      <c r="C63" s="381" t="s">
        <v>499</v>
      </c>
      <c r="D63" s="245">
        <v>0</v>
      </c>
      <c r="E63" s="245">
        <v>2</v>
      </c>
      <c r="F63" s="245">
        <v>0</v>
      </c>
      <c r="G63" s="245">
        <f t="shared" si="1"/>
        <v>2</v>
      </c>
      <c r="H63" s="382"/>
      <c r="I63" s="281"/>
      <c r="J63" s="241"/>
    </row>
    <row r="64" spans="1:10" ht="12" customHeight="1">
      <c r="A64" s="236">
        <v>32</v>
      </c>
      <c r="B64" s="237" t="s">
        <v>500</v>
      </c>
      <c r="C64" s="277" t="s">
        <v>403</v>
      </c>
      <c r="D64" s="239">
        <v>0</v>
      </c>
      <c r="E64" s="239">
        <v>2</v>
      </c>
      <c r="F64" s="239">
        <v>0</v>
      </c>
      <c r="G64" s="239">
        <f t="shared" si="1"/>
        <v>2</v>
      </c>
      <c r="H64" s="316"/>
      <c r="I64" s="278"/>
      <c r="J64" s="241"/>
    </row>
    <row r="65" spans="1:10" ht="12" customHeight="1">
      <c r="A65" s="236">
        <v>33</v>
      </c>
      <c r="B65" s="237" t="s">
        <v>501</v>
      </c>
      <c r="C65" s="277" t="s">
        <v>396</v>
      </c>
      <c r="D65" s="239">
        <v>0</v>
      </c>
      <c r="E65" s="239">
        <v>2</v>
      </c>
      <c r="F65" s="239">
        <v>0</v>
      </c>
      <c r="G65" s="239">
        <f t="shared" si="1"/>
        <v>2</v>
      </c>
      <c r="H65" s="316"/>
      <c r="I65" s="278"/>
      <c r="J65" s="241"/>
    </row>
    <row r="66" spans="1:10" ht="14.25" customHeight="1">
      <c r="A66" s="236">
        <v>34</v>
      </c>
      <c r="B66" s="237" t="s">
        <v>502</v>
      </c>
      <c r="C66" s="277" t="s">
        <v>382</v>
      </c>
      <c r="D66" s="239">
        <v>2</v>
      </c>
      <c r="E66" s="239">
        <v>0</v>
      </c>
      <c r="F66" s="239">
        <v>0</v>
      </c>
      <c r="G66" s="239">
        <f t="shared" si="1"/>
        <v>2</v>
      </c>
      <c r="H66" s="316"/>
      <c r="I66" s="281"/>
      <c r="J66" s="241"/>
    </row>
    <row r="67" spans="1:10" ht="12" customHeight="1">
      <c r="A67" s="236">
        <v>35</v>
      </c>
      <c r="B67" s="237" t="s">
        <v>503</v>
      </c>
      <c r="C67" s="277" t="s">
        <v>417</v>
      </c>
      <c r="D67" s="239">
        <v>2</v>
      </c>
      <c r="E67" s="239">
        <v>0</v>
      </c>
      <c r="F67" s="239">
        <v>0</v>
      </c>
      <c r="G67" s="239">
        <f t="shared" si="1"/>
        <v>2</v>
      </c>
      <c r="H67" s="316"/>
      <c r="I67" s="278"/>
      <c r="J67" s="241"/>
    </row>
    <row r="68" spans="1:10" ht="12" customHeight="1">
      <c r="A68" s="236">
        <v>36</v>
      </c>
      <c r="B68" s="237" t="s">
        <v>504</v>
      </c>
      <c r="C68" s="381" t="s">
        <v>380</v>
      </c>
      <c r="D68" s="245">
        <v>0</v>
      </c>
      <c r="E68" s="245">
        <v>2</v>
      </c>
      <c r="F68" s="245">
        <v>0</v>
      </c>
      <c r="G68" s="245">
        <f t="shared" si="1"/>
        <v>2</v>
      </c>
      <c r="H68" s="382"/>
      <c r="I68" s="278"/>
      <c r="J68" s="241"/>
    </row>
    <row r="69" spans="1:10" ht="12" customHeight="1">
      <c r="A69" s="236">
        <v>37</v>
      </c>
      <c r="B69" s="237" t="s">
        <v>505</v>
      </c>
      <c r="C69" s="381" t="s">
        <v>506</v>
      </c>
      <c r="D69" s="245">
        <v>0</v>
      </c>
      <c r="E69" s="245">
        <v>2</v>
      </c>
      <c r="F69" s="245">
        <v>0</v>
      </c>
      <c r="G69" s="245">
        <f t="shared" si="1"/>
        <v>2</v>
      </c>
      <c r="H69" s="382"/>
      <c r="I69" s="278"/>
      <c r="J69" s="241"/>
    </row>
    <row r="70" spans="1:10" ht="12" customHeight="1">
      <c r="A70" s="236">
        <v>38</v>
      </c>
      <c r="B70" s="237" t="s">
        <v>507</v>
      </c>
      <c r="C70" s="277" t="s">
        <v>398</v>
      </c>
      <c r="D70" s="239">
        <v>0</v>
      </c>
      <c r="E70" s="239">
        <v>2</v>
      </c>
      <c r="F70" s="239">
        <v>0</v>
      </c>
      <c r="G70" s="239">
        <v>2</v>
      </c>
      <c r="H70" s="279"/>
      <c r="I70" s="281"/>
      <c r="J70" s="241"/>
    </row>
    <row r="71" spans="1:10" ht="12" customHeight="1">
      <c r="A71" s="236">
        <v>39</v>
      </c>
      <c r="B71" s="237" t="s">
        <v>508</v>
      </c>
      <c r="C71" s="277" t="s">
        <v>107</v>
      </c>
      <c r="D71" s="239">
        <v>0</v>
      </c>
      <c r="E71" s="239">
        <v>2</v>
      </c>
      <c r="F71" s="239">
        <v>0</v>
      </c>
      <c r="G71" s="239">
        <f>SUM(D71:F71)</f>
        <v>2</v>
      </c>
      <c r="H71" s="316"/>
      <c r="I71" s="278"/>
      <c r="J71" s="241"/>
    </row>
    <row r="72" spans="1:10" ht="12" customHeight="1">
      <c r="A72" s="236">
        <v>40</v>
      </c>
      <c r="B72" s="237" t="s">
        <v>509</v>
      </c>
      <c r="C72" s="277" t="s">
        <v>378</v>
      </c>
      <c r="D72" s="239">
        <v>0</v>
      </c>
      <c r="E72" s="239">
        <v>2</v>
      </c>
      <c r="F72" s="239">
        <v>0</v>
      </c>
      <c r="G72" s="239">
        <f>SUM(D72:F72)</f>
        <v>2</v>
      </c>
      <c r="H72" s="316"/>
      <c r="I72" s="278"/>
      <c r="J72" s="241"/>
    </row>
    <row r="73" spans="1:10" ht="12" customHeight="1">
      <c r="A73" s="236">
        <v>41</v>
      </c>
      <c r="B73" s="237" t="s">
        <v>510</v>
      </c>
      <c r="C73" s="277" t="s">
        <v>184</v>
      </c>
      <c r="D73" s="239">
        <v>2</v>
      </c>
      <c r="E73" s="239">
        <v>0</v>
      </c>
      <c r="F73" s="239">
        <v>0</v>
      </c>
      <c r="G73" s="239">
        <f>SUM(D73:F73)</f>
        <v>2</v>
      </c>
      <c r="H73" s="316"/>
      <c r="I73" s="278"/>
      <c r="J73" s="241"/>
    </row>
    <row r="74" spans="1:10" ht="12" customHeight="1">
      <c r="A74" s="236">
        <v>42</v>
      </c>
      <c r="B74" s="237" t="s">
        <v>511</v>
      </c>
      <c r="C74" s="277" t="s">
        <v>512</v>
      </c>
      <c r="D74" s="239">
        <v>0</v>
      </c>
      <c r="E74" s="239">
        <v>0</v>
      </c>
      <c r="F74" s="239">
        <v>3</v>
      </c>
      <c r="G74" s="239">
        <f>SUM(D74:F74)</f>
        <v>3</v>
      </c>
      <c r="H74" s="279"/>
      <c r="I74" s="278"/>
      <c r="J74" s="241"/>
    </row>
    <row r="75" spans="1:10" ht="12" customHeight="1">
      <c r="A75" s="236">
        <v>43</v>
      </c>
      <c r="B75" s="376" t="s">
        <v>513</v>
      </c>
      <c r="C75" s="384" t="s">
        <v>432</v>
      </c>
      <c r="D75" s="322">
        <v>0</v>
      </c>
      <c r="E75" s="322">
        <v>0</v>
      </c>
      <c r="F75" s="322">
        <v>4</v>
      </c>
      <c r="G75" s="322">
        <f>SUM(D75:F75)</f>
        <v>4</v>
      </c>
      <c r="H75" s="324"/>
      <c r="I75" s="385"/>
      <c r="J75" s="311"/>
    </row>
    <row r="76" spans="1:10" ht="12" customHeight="1" thickBot="1">
      <c r="A76" s="286"/>
      <c r="B76" s="287"/>
      <c r="C76" s="386" t="s">
        <v>47</v>
      </c>
      <c r="D76" s="289">
        <f>SUM(D33:D75)</f>
        <v>48</v>
      </c>
      <c r="E76" s="289">
        <f>SUM(E33:E75)</f>
        <v>34</v>
      </c>
      <c r="F76" s="289">
        <f>SUM(F33:F75)</f>
        <v>7</v>
      </c>
      <c r="G76" s="289">
        <f>SUM(G33:G75)</f>
        <v>89</v>
      </c>
      <c r="H76" s="290"/>
      <c r="I76" s="291"/>
      <c r="J76" s="292"/>
    </row>
    <row r="77" spans="1:10" ht="12" customHeight="1">
      <c r="A77" s="293"/>
      <c r="B77" s="414" t="s">
        <v>514</v>
      </c>
      <c r="C77" s="415"/>
      <c r="D77" s="294"/>
      <c r="E77" s="294"/>
      <c r="F77" s="294"/>
      <c r="G77" s="295"/>
      <c r="H77" s="296"/>
      <c r="I77" s="297"/>
      <c r="J77" s="298"/>
    </row>
    <row r="78" spans="1:10" ht="12" customHeight="1">
      <c r="A78" s="236">
        <v>1</v>
      </c>
      <c r="B78" s="237" t="s">
        <v>515</v>
      </c>
      <c r="C78" s="387" t="s">
        <v>232</v>
      </c>
      <c r="D78" s="239">
        <v>2</v>
      </c>
      <c r="E78" s="239">
        <v>0</v>
      </c>
      <c r="F78" s="239">
        <v>0</v>
      </c>
      <c r="G78" s="239">
        <f aca="true" t="shared" si="2" ref="G78:G89">SUM(D78:F78)</f>
        <v>2</v>
      </c>
      <c r="H78" s="316"/>
      <c r="I78" s="240"/>
      <c r="J78" s="241"/>
    </row>
    <row r="79" spans="1:10" ht="12" customHeight="1">
      <c r="A79" s="236">
        <v>2</v>
      </c>
      <c r="B79" s="237" t="s">
        <v>516</v>
      </c>
      <c r="C79" s="387" t="s">
        <v>410</v>
      </c>
      <c r="D79" s="239">
        <v>0</v>
      </c>
      <c r="E79" s="239">
        <v>2</v>
      </c>
      <c r="F79" s="239">
        <v>0</v>
      </c>
      <c r="G79" s="239">
        <f t="shared" si="2"/>
        <v>2</v>
      </c>
      <c r="H79" s="316"/>
      <c r="I79" s="240"/>
      <c r="J79" s="241"/>
    </row>
    <row r="80" spans="1:10" ht="12" customHeight="1">
      <c r="A80" s="236">
        <v>3</v>
      </c>
      <c r="B80" s="237" t="s">
        <v>517</v>
      </c>
      <c r="C80" s="388" t="s">
        <v>105</v>
      </c>
      <c r="D80" s="239">
        <v>2</v>
      </c>
      <c r="E80" s="239">
        <v>0</v>
      </c>
      <c r="F80" s="239">
        <v>0</v>
      </c>
      <c r="G80" s="239">
        <f t="shared" si="2"/>
        <v>2</v>
      </c>
      <c r="H80" s="316"/>
      <c r="I80" s="240"/>
      <c r="J80" s="241"/>
    </row>
    <row r="81" spans="1:10" ht="12" customHeight="1">
      <c r="A81" s="236">
        <v>4</v>
      </c>
      <c r="B81" s="237" t="s">
        <v>518</v>
      </c>
      <c r="C81" s="387" t="s">
        <v>99</v>
      </c>
      <c r="D81" s="239">
        <v>0</v>
      </c>
      <c r="E81" s="239">
        <v>2</v>
      </c>
      <c r="F81" s="239">
        <v>0</v>
      </c>
      <c r="G81" s="239">
        <f t="shared" si="2"/>
        <v>2</v>
      </c>
      <c r="H81" s="316"/>
      <c r="I81" s="240"/>
      <c r="J81" s="241"/>
    </row>
    <row r="82" spans="1:10" ht="12" customHeight="1">
      <c r="A82" s="236">
        <v>5</v>
      </c>
      <c r="B82" s="237" t="s">
        <v>519</v>
      </c>
      <c r="C82" s="387" t="s">
        <v>520</v>
      </c>
      <c r="D82" s="239">
        <v>0</v>
      </c>
      <c r="E82" s="239">
        <v>3</v>
      </c>
      <c r="F82" s="239">
        <v>0</v>
      </c>
      <c r="G82" s="239">
        <f t="shared" si="2"/>
        <v>3</v>
      </c>
      <c r="H82" s="316"/>
      <c r="I82" s="240"/>
      <c r="J82" s="241"/>
    </row>
    <row r="83" spans="1:10" ht="13.5" customHeight="1">
      <c r="A83" s="236">
        <v>6</v>
      </c>
      <c r="B83" s="237" t="s">
        <v>521</v>
      </c>
      <c r="C83" s="387" t="s">
        <v>522</v>
      </c>
      <c r="D83" s="239">
        <v>0</v>
      </c>
      <c r="E83" s="239">
        <v>2</v>
      </c>
      <c r="F83" s="239">
        <v>0</v>
      </c>
      <c r="G83" s="239">
        <f t="shared" si="2"/>
        <v>2</v>
      </c>
      <c r="H83" s="316"/>
      <c r="I83" s="240"/>
      <c r="J83" s="241"/>
    </row>
    <row r="84" spans="1:10" ht="12" customHeight="1">
      <c r="A84" s="236">
        <v>7</v>
      </c>
      <c r="B84" s="237" t="s">
        <v>523</v>
      </c>
      <c r="C84" s="387" t="s">
        <v>425</v>
      </c>
      <c r="D84" s="239">
        <v>0</v>
      </c>
      <c r="E84" s="239">
        <v>2</v>
      </c>
      <c r="F84" s="239">
        <v>0</v>
      </c>
      <c r="G84" s="239">
        <f t="shared" si="2"/>
        <v>2</v>
      </c>
      <c r="H84" s="316"/>
      <c r="I84" s="240"/>
      <c r="J84" s="241"/>
    </row>
    <row r="85" spans="1:10" ht="12" customHeight="1">
      <c r="A85" s="236">
        <v>8</v>
      </c>
      <c r="B85" s="237" t="s">
        <v>524</v>
      </c>
      <c r="C85" s="238" t="s">
        <v>429</v>
      </c>
      <c r="D85" s="239">
        <v>2</v>
      </c>
      <c r="E85" s="239">
        <v>0</v>
      </c>
      <c r="F85" s="239">
        <v>0</v>
      </c>
      <c r="G85" s="239">
        <f t="shared" si="2"/>
        <v>2</v>
      </c>
      <c r="H85" s="279"/>
      <c r="I85" s="240"/>
      <c r="J85" s="241"/>
    </row>
    <row r="86" spans="1:10" ht="12" customHeight="1">
      <c r="A86" s="236">
        <v>9</v>
      </c>
      <c r="B86" s="237" t="s">
        <v>525</v>
      </c>
      <c r="C86" s="240" t="s">
        <v>280</v>
      </c>
      <c r="D86" s="239">
        <v>2</v>
      </c>
      <c r="E86" s="239">
        <v>1</v>
      </c>
      <c r="F86" s="239">
        <v>0</v>
      </c>
      <c r="G86" s="239">
        <f t="shared" si="2"/>
        <v>3</v>
      </c>
      <c r="H86" s="279"/>
      <c r="I86" s="240"/>
      <c r="J86" s="241"/>
    </row>
    <row r="87" spans="1:10" ht="12" customHeight="1">
      <c r="A87" s="236">
        <v>10</v>
      </c>
      <c r="B87" s="237" t="s">
        <v>526</v>
      </c>
      <c r="C87" s="240" t="s">
        <v>229</v>
      </c>
      <c r="D87" s="239">
        <v>2</v>
      </c>
      <c r="E87" s="239">
        <v>0</v>
      </c>
      <c r="F87" s="239">
        <v>0</v>
      </c>
      <c r="G87" s="239">
        <f t="shared" si="2"/>
        <v>2</v>
      </c>
      <c r="H87" s="279"/>
      <c r="I87" s="240"/>
      <c r="J87" s="241"/>
    </row>
    <row r="88" spans="1:10" ht="12" customHeight="1">
      <c r="A88" s="236">
        <v>11</v>
      </c>
      <c r="B88" s="237" t="s">
        <v>527</v>
      </c>
      <c r="C88" s="240" t="s">
        <v>528</v>
      </c>
      <c r="D88" s="239">
        <v>0</v>
      </c>
      <c r="E88" s="239">
        <v>2</v>
      </c>
      <c r="F88" s="239">
        <v>0</v>
      </c>
      <c r="G88" s="239">
        <f t="shared" si="2"/>
        <v>2</v>
      </c>
      <c r="H88" s="279"/>
      <c r="I88" s="240"/>
      <c r="J88" s="241"/>
    </row>
    <row r="89" spans="1:10" ht="12" customHeight="1">
      <c r="A89" s="236">
        <v>12</v>
      </c>
      <c r="B89" s="376" t="s">
        <v>529</v>
      </c>
      <c r="C89" s="261" t="s">
        <v>530</v>
      </c>
      <c r="D89" s="260">
        <v>0</v>
      </c>
      <c r="E89" s="260">
        <v>2</v>
      </c>
      <c r="F89" s="260">
        <v>0</v>
      </c>
      <c r="G89" s="260">
        <f t="shared" si="2"/>
        <v>2</v>
      </c>
      <c r="H89" s="284"/>
      <c r="I89" s="261"/>
      <c r="J89" s="262"/>
    </row>
    <row r="90" spans="1:10" ht="12" customHeight="1">
      <c r="A90" s="303"/>
      <c r="B90" s="264"/>
      <c r="C90" s="305" t="s">
        <v>47</v>
      </c>
      <c r="D90" s="250">
        <f>SUM(D78:D88)</f>
        <v>10</v>
      </c>
      <c r="E90" s="250">
        <f>SUM(E78:E89)</f>
        <v>16</v>
      </c>
      <c r="F90" s="250">
        <f>SUM(F78:F88)</f>
        <v>0</v>
      </c>
      <c r="G90" s="250">
        <f>SUM(G78:G89)</f>
        <v>26</v>
      </c>
      <c r="H90" s="306"/>
      <c r="I90" s="253"/>
      <c r="J90" s="254"/>
    </row>
    <row r="91" spans="1:10" ht="5.25" customHeight="1">
      <c r="A91" s="328"/>
      <c r="B91" s="304"/>
      <c r="C91" s="305"/>
      <c r="D91" s="305"/>
      <c r="E91" s="305"/>
      <c r="F91" s="305"/>
      <c r="G91" s="250"/>
      <c r="H91" s="306"/>
      <c r="I91" s="310"/>
      <c r="J91" s="311"/>
    </row>
    <row r="92" spans="1:10" ht="17.25" customHeight="1" thickBot="1">
      <c r="A92" s="329"/>
      <c r="B92" s="330"/>
      <c r="C92" s="220" t="s">
        <v>192</v>
      </c>
      <c r="D92" s="220"/>
      <c r="E92" s="220"/>
      <c r="F92" s="220"/>
      <c r="G92" s="220">
        <f>G26+G30+G76+9</f>
        <v>116</v>
      </c>
      <c r="H92" s="331"/>
      <c r="I92" s="291"/>
      <c r="J92" s="292"/>
    </row>
    <row r="93" ht="15.75" customHeight="1">
      <c r="A93" s="218"/>
    </row>
    <row r="94" spans="1:19" s="208" customFormat="1" ht="10.5" customHeight="1">
      <c r="A94" s="424" t="s">
        <v>195</v>
      </c>
      <c r="B94" s="425" t="s">
        <v>193</v>
      </c>
      <c r="C94" s="425"/>
      <c r="D94" s="426" t="s">
        <v>196</v>
      </c>
      <c r="E94" s="332"/>
      <c r="F94" s="333"/>
      <c r="G94" s="334"/>
      <c r="H94" s="334"/>
      <c r="I94" s="333"/>
      <c r="J94" s="335"/>
      <c r="K94" s="206"/>
      <c r="L94" s="219"/>
      <c r="M94" s="219"/>
      <c r="N94" s="219"/>
      <c r="O94" s="219"/>
      <c r="P94" s="219"/>
      <c r="Q94" s="219"/>
      <c r="R94" s="219"/>
      <c r="S94" s="216"/>
    </row>
    <row r="95" spans="1:19" s="208" customFormat="1" ht="10.5" customHeight="1">
      <c r="A95" s="424"/>
      <c r="B95" s="428" t="s">
        <v>197</v>
      </c>
      <c r="C95" s="428"/>
      <c r="D95" s="427"/>
      <c r="E95" s="336"/>
      <c r="F95" s="333"/>
      <c r="G95" s="334"/>
      <c r="H95" s="334"/>
      <c r="I95" s="333"/>
      <c r="J95" s="335"/>
      <c r="K95" s="206"/>
      <c r="L95" s="219"/>
      <c r="M95" s="219"/>
      <c r="N95" s="219"/>
      <c r="O95" s="219"/>
      <c r="P95" s="219"/>
      <c r="Q95" s="219"/>
      <c r="R95" s="219"/>
      <c r="S95" s="216"/>
    </row>
    <row r="96" spans="1:19" s="208" customFormat="1" ht="5.25" customHeight="1">
      <c r="A96" s="334"/>
      <c r="B96" s="333"/>
      <c r="C96" s="333"/>
      <c r="D96" s="333"/>
      <c r="E96" s="334"/>
      <c r="F96" s="211"/>
      <c r="G96" s="334"/>
      <c r="H96" s="334"/>
      <c r="I96" s="333"/>
      <c r="J96" s="335"/>
      <c r="K96" s="206"/>
      <c r="L96" s="219"/>
      <c r="M96" s="219"/>
      <c r="N96" s="219"/>
      <c r="O96" s="219"/>
      <c r="P96" s="219"/>
      <c r="Q96" s="219"/>
      <c r="R96" s="219"/>
      <c r="S96" s="216"/>
    </row>
    <row r="97" spans="1:19" s="208" customFormat="1" ht="27.75" customHeight="1">
      <c r="A97" s="429" t="s">
        <v>198</v>
      </c>
      <c r="B97" s="429"/>
      <c r="C97" s="429"/>
      <c r="D97" s="429"/>
      <c r="E97" s="429"/>
      <c r="F97" s="429"/>
      <c r="G97" s="429"/>
      <c r="H97" s="429"/>
      <c r="I97" s="429"/>
      <c r="J97" s="429"/>
      <c r="K97" s="338"/>
      <c r="L97" s="338"/>
      <c r="M97" s="219"/>
      <c r="N97" s="219"/>
      <c r="O97" s="219"/>
      <c r="P97" s="219"/>
      <c r="Q97" s="219"/>
      <c r="R97" s="219"/>
      <c r="S97" s="216"/>
    </row>
    <row r="98" spans="1:19" s="208" customFormat="1" ht="12.75">
      <c r="A98" s="338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219"/>
      <c r="N98" s="219"/>
      <c r="O98" s="219"/>
      <c r="P98" s="219"/>
      <c r="Q98" s="219"/>
      <c r="R98" s="219"/>
      <c r="S98" s="216"/>
    </row>
    <row r="99" spans="1:19" s="208" customFormat="1" ht="6" customHeight="1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219"/>
      <c r="N99" s="219"/>
      <c r="O99" s="219"/>
      <c r="P99" s="219"/>
      <c r="Q99" s="219"/>
      <c r="R99" s="219"/>
      <c r="S99" s="216"/>
    </row>
    <row r="100" spans="1:19" s="208" customFormat="1" ht="10.5" customHeight="1">
      <c r="A100" s="339" t="s">
        <v>50</v>
      </c>
      <c r="B100" s="340" t="s">
        <v>440</v>
      </c>
      <c r="C100" s="341"/>
      <c r="D100" s="341"/>
      <c r="E100" s="341"/>
      <c r="F100" s="341"/>
      <c r="G100" s="408"/>
      <c r="H100" s="409"/>
      <c r="I100" s="342"/>
      <c r="J100" s="343"/>
      <c r="K100" s="206"/>
      <c r="L100" s="219"/>
      <c r="M100" s="219"/>
      <c r="N100" s="219"/>
      <c r="O100" s="219"/>
      <c r="P100" s="219"/>
      <c r="Q100" s="219"/>
      <c r="R100" s="219"/>
      <c r="S100" s="216"/>
    </row>
    <row r="101" spans="1:19" s="208" customFormat="1" ht="3" customHeight="1">
      <c r="A101" s="344"/>
      <c r="B101" s="211"/>
      <c r="C101" s="211"/>
      <c r="D101" s="211"/>
      <c r="E101" s="211"/>
      <c r="F101" s="211"/>
      <c r="G101" s="211"/>
      <c r="H101" s="211"/>
      <c r="I101" s="342"/>
      <c r="J101" s="343"/>
      <c r="K101" s="206"/>
      <c r="L101" s="219"/>
      <c r="M101" s="219"/>
      <c r="N101" s="219"/>
      <c r="O101" s="219"/>
      <c r="P101" s="219"/>
      <c r="Q101" s="219"/>
      <c r="R101" s="219"/>
      <c r="S101" s="216"/>
    </row>
    <row r="102" spans="1:19" s="208" customFormat="1" ht="10.5" customHeight="1">
      <c r="A102" s="339" t="s">
        <v>138</v>
      </c>
      <c r="B102" s="345" t="s">
        <v>441</v>
      </c>
      <c r="C102" s="346"/>
      <c r="D102" s="346"/>
      <c r="E102" s="341"/>
      <c r="F102" s="347"/>
      <c r="G102" s="408"/>
      <c r="H102" s="409"/>
      <c r="I102" s="342"/>
      <c r="J102" s="343"/>
      <c r="K102" s="206"/>
      <c r="L102" s="219"/>
      <c r="M102" s="219"/>
      <c r="N102" s="219"/>
      <c r="O102" s="219"/>
      <c r="P102" s="219"/>
      <c r="Q102" s="219"/>
      <c r="R102" s="219"/>
      <c r="S102" s="216"/>
    </row>
    <row r="103" spans="1:19" s="208" customFormat="1" ht="3.75" customHeight="1">
      <c r="A103" s="344"/>
      <c r="B103" s="334"/>
      <c r="C103" s="334"/>
      <c r="D103" s="334"/>
      <c r="E103" s="211"/>
      <c r="F103" s="347"/>
      <c r="G103" s="211"/>
      <c r="H103" s="211"/>
      <c r="I103" s="342"/>
      <c r="J103" s="343"/>
      <c r="K103" s="206"/>
      <c r="L103" s="219"/>
      <c r="M103" s="219"/>
      <c r="N103" s="219"/>
      <c r="O103" s="219"/>
      <c r="P103" s="219"/>
      <c r="Q103" s="219"/>
      <c r="R103" s="219"/>
      <c r="S103" s="216"/>
    </row>
    <row r="104" spans="1:19" s="208" customFormat="1" ht="10.5" customHeight="1">
      <c r="A104" s="339" t="s">
        <v>201</v>
      </c>
      <c r="B104" s="340" t="s">
        <v>202</v>
      </c>
      <c r="C104" s="341"/>
      <c r="D104" s="341"/>
      <c r="E104" s="341"/>
      <c r="F104" s="342"/>
      <c r="G104" s="408"/>
      <c r="H104" s="409"/>
      <c r="I104" s="342"/>
      <c r="J104" s="343"/>
      <c r="K104" s="206"/>
      <c r="L104" s="219"/>
      <c r="M104" s="219"/>
      <c r="N104" s="219"/>
      <c r="O104" s="219"/>
      <c r="P104" s="219"/>
      <c r="Q104" s="219"/>
      <c r="R104" s="219"/>
      <c r="S104" s="216"/>
    </row>
    <row r="105" spans="1:19" s="208" customFormat="1" ht="2.25" customHeight="1">
      <c r="A105" s="344"/>
      <c r="B105" s="211"/>
      <c r="C105" s="211"/>
      <c r="D105" s="211"/>
      <c r="E105" s="211"/>
      <c r="F105" s="342"/>
      <c r="G105" s="211"/>
      <c r="H105" s="211"/>
      <c r="I105" s="342"/>
      <c r="J105" s="343"/>
      <c r="K105" s="206"/>
      <c r="L105" s="219"/>
      <c r="M105" s="219"/>
      <c r="N105" s="219"/>
      <c r="O105" s="219"/>
      <c r="P105" s="219"/>
      <c r="Q105" s="219"/>
      <c r="R105" s="219"/>
      <c r="S105" s="216"/>
    </row>
    <row r="106" spans="1:19" s="208" customFormat="1" ht="10.5" customHeight="1">
      <c r="A106" s="348" t="s">
        <v>203</v>
      </c>
      <c r="B106" s="349" t="s">
        <v>204</v>
      </c>
      <c r="C106" s="350"/>
      <c r="D106" s="350"/>
      <c r="E106" s="350"/>
      <c r="G106" s="420"/>
      <c r="H106" s="421"/>
      <c r="I106" s="351"/>
      <c r="J106" s="352"/>
      <c r="K106" s="206"/>
      <c r="L106" s="219"/>
      <c r="M106" s="219"/>
      <c r="N106" s="219"/>
      <c r="O106" s="219"/>
      <c r="P106" s="219"/>
      <c r="Q106" s="219"/>
      <c r="R106" s="219"/>
      <c r="S106" s="216"/>
    </row>
    <row r="107" spans="2:18" s="208" customFormat="1" ht="12.75">
      <c r="B107" s="351"/>
      <c r="C107" s="351"/>
      <c r="D107" s="351"/>
      <c r="H107" s="213"/>
      <c r="I107" s="351"/>
      <c r="J107" s="352"/>
      <c r="K107" s="206"/>
      <c r="L107" s="207"/>
      <c r="M107" s="207"/>
      <c r="N107" s="207"/>
      <c r="O107" s="207"/>
      <c r="P107" s="207"/>
      <c r="Q107" s="207"/>
      <c r="R107" s="207"/>
    </row>
    <row r="108" spans="2:18" s="208" customFormat="1" ht="12.75">
      <c r="B108" s="351"/>
      <c r="C108" s="351"/>
      <c r="D108" s="351"/>
      <c r="F108" s="422" t="s">
        <v>442</v>
      </c>
      <c r="G108" s="422"/>
      <c r="H108" s="422"/>
      <c r="I108" s="422"/>
      <c r="J108" s="422"/>
      <c r="K108" s="422"/>
      <c r="L108" s="422"/>
      <c r="M108" s="207"/>
      <c r="N108" s="207"/>
      <c r="O108" s="207"/>
      <c r="P108" s="207"/>
      <c r="Q108" s="207"/>
      <c r="R108" s="207"/>
    </row>
    <row r="109" spans="2:18" s="208" customFormat="1" ht="12.75">
      <c r="B109" s="351"/>
      <c r="C109" s="351"/>
      <c r="D109" s="351"/>
      <c r="F109" s="423" t="s">
        <v>206</v>
      </c>
      <c r="G109" s="423"/>
      <c r="H109" s="423"/>
      <c r="I109" s="423"/>
      <c r="J109" s="423"/>
      <c r="K109" s="423"/>
      <c r="L109" s="423"/>
      <c r="M109" s="207"/>
      <c r="N109" s="207"/>
      <c r="O109" s="207"/>
      <c r="P109" s="207"/>
      <c r="Q109" s="207"/>
      <c r="R109" s="207"/>
    </row>
    <row r="110" spans="8:18" s="208" customFormat="1" ht="8.25" customHeight="1">
      <c r="H110" s="213"/>
      <c r="I110" s="351"/>
      <c r="J110" s="352"/>
      <c r="K110" s="206"/>
      <c r="L110" s="207"/>
      <c r="M110" s="207"/>
      <c r="N110" s="207"/>
      <c r="O110" s="207"/>
      <c r="P110" s="207"/>
      <c r="Q110" s="207"/>
      <c r="R110" s="207"/>
    </row>
    <row r="111" spans="8:18" s="208" customFormat="1" ht="15.75" customHeight="1">
      <c r="H111" s="213"/>
      <c r="I111" s="351"/>
      <c r="J111" s="352"/>
      <c r="K111" s="206"/>
      <c r="L111" s="207"/>
      <c r="M111" s="207"/>
      <c r="N111" s="207"/>
      <c r="O111" s="207"/>
      <c r="P111" s="207"/>
      <c r="Q111" s="207"/>
      <c r="R111" s="207"/>
    </row>
    <row r="112" spans="1:18" s="208" customFormat="1" ht="15.75" customHeight="1">
      <c r="A112" s="353"/>
      <c r="H112" s="213"/>
      <c r="I112" s="351"/>
      <c r="J112" s="352"/>
      <c r="K112" s="206"/>
      <c r="L112" s="207"/>
      <c r="M112" s="207"/>
      <c r="N112" s="207"/>
      <c r="O112" s="207"/>
      <c r="P112" s="207"/>
      <c r="Q112" s="207"/>
      <c r="R112" s="207"/>
    </row>
    <row r="113" spans="1:18" s="208" customFormat="1" ht="15.75" customHeight="1">
      <c r="A113" s="353" t="s">
        <v>207</v>
      </c>
      <c r="H113" s="213"/>
      <c r="I113" s="351"/>
      <c r="J113" s="352"/>
      <c r="K113" s="206"/>
      <c r="L113" s="207"/>
      <c r="M113" s="207"/>
      <c r="N113" s="207"/>
      <c r="O113" s="207"/>
      <c r="P113" s="207"/>
      <c r="Q113" s="207"/>
      <c r="R113" s="207"/>
    </row>
    <row r="114" spans="1:18" s="208" customFormat="1" ht="12.75">
      <c r="A114" s="353" t="s">
        <v>208</v>
      </c>
      <c r="F114" s="354"/>
      <c r="G114" s="354"/>
      <c r="H114" s="355"/>
      <c r="I114" s="356"/>
      <c r="J114" s="357"/>
      <c r="K114" s="358"/>
      <c r="L114" s="359"/>
      <c r="M114" s="359"/>
      <c r="N114" s="207"/>
      <c r="O114" s="207"/>
      <c r="P114" s="207"/>
      <c r="Q114" s="207"/>
      <c r="R114" s="207"/>
    </row>
    <row r="115" spans="1:18" s="208" customFormat="1" ht="12.75">
      <c r="A115" s="353" t="s">
        <v>209</v>
      </c>
      <c r="F115" s="208" t="s">
        <v>210</v>
      </c>
      <c r="H115" s="213"/>
      <c r="I115" s="351"/>
      <c r="J115" s="352"/>
      <c r="K115" s="358"/>
      <c r="L115" s="359"/>
      <c r="M115" s="359"/>
      <c r="N115" s="207"/>
      <c r="O115" s="207"/>
      <c r="P115" s="207"/>
      <c r="Q115" s="207"/>
      <c r="R115" s="207"/>
    </row>
    <row r="116" spans="1:4" ht="15.75" customHeight="1">
      <c r="A116" s="218"/>
      <c r="D116" s="218"/>
    </row>
    <row r="117" ht="15.75" customHeight="1">
      <c r="A117" s="218"/>
    </row>
    <row r="120" ht="12.75">
      <c r="D120" s="360"/>
    </row>
    <row r="121" ht="12.75">
      <c r="D121" s="218"/>
    </row>
  </sheetData>
  <sheetProtection/>
  <mergeCells count="33">
    <mergeCell ref="G102:H102"/>
    <mergeCell ref="G104:H104"/>
    <mergeCell ref="G106:H106"/>
    <mergeCell ref="F108:L108"/>
    <mergeCell ref="F109:L109"/>
    <mergeCell ref="A94:A95"/>
    <mergeCell ref="B94:C94"/>
    <mergeCell ref="D94:D95"/>
    <mergeCell ref="B95:C95"/>
    <mergeCell ref="A97:J97"/>
    <mergeCell ref="G100:H100"/>
    <mergeCell ref="I16:I17"/>
    <mergeCell ref="J16:J17"/>
    <mergeCell ref="B19:C19"/>
    <mergeCell ref="B27:C27"/>
    <mergeCell ref="B32:C32"/>
    <mergeCell ref="B77:C77"/>
    <mergeCell ref="A7:J7"/>
    <mergeCell ref="A8:J8"/>
    <mergeCell ref="A9:J9"/>
    <mergeCell ref="A10:J10"/>
    <mergeCell ref="A11:J11"/>
    <mergeCell ref="A16:A17"/>
    <mergeCell ref="B16:B17"/>
    <mergeCell ref="C16:C17"/>
    <mergeCell ref="D16:G16"/>
    <mergeCell ref="H16:H17"/>
    <mergeCell ref="A1:J1"/>
    <mergeCell ref="A2:J2"/>
    <mergeCell ref="A3:J3"/>
    <mergeCell ref="A4:J4"/>
    <mergeCell ref="A5:J5"/>
    <mergeCell ref="A6:J6"/>
  </mergeCells>
  <printOptions/>
  <pageMargins left="0.35433070866141736" right="0" top="0.15748031496062992" bottom="0.1968503937007874" header="0.5118110236220472" footer="0.3937007874015748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6"/>
  <sheetViews>
    <sheetView zoomScalePageLayoutView="0" workbookViewId="0" topLeftCell="A8">
      <selection activeCell="A9" sqref="A9:L9"/>
    </sheetView>
  </sheetViews>
  <sheetFormatPr defaultColWidth="9.28125" defaultRowHeight="15"/>
  <cols>
    <col min="1" max="1" width="4.28125" style="1" customWidth="1"/>
    <col min="2" max="2" width="7.57421875" style="1" customWidth="1"/>
    <col min="3" max="3" width="2.57421875" style="1" customWidth="1"/>
    <col min="4" max="4" width="2.7109375" style="1" customWidth="1"/>
    <col min="5" max="5" width="43.28125" style="1" customWidth="1"/>
    <col min="6" max="6" width="7.28125" style="1" customWidth="1"/>
    <col min="7" max="7" width="5.57421875" style="1" customWidth="1"/>
    <col min="8" max="8" width="5.00390625" style="7" customWidth="1"/>
    <col min="9" max="9" width="5.28125" style="158" customWidth="1"/>
    <col min="10" max="10" width="4.7109375" style="10" customWidth="1"/>
    <col min="11" max="11" width="5.7109375" style="4" customWidth="1"/>
    <col min="12" max="12" width="5.7109375" style="2" customWidth="1"/>
    <col min="13" max="18" width="9.28125" style="2" customWidth="1"/>
    <col min="19" max="16384" width="9.28125" style="1" customWidth="1"/>
  </cols>
  <sheetData>
    <row r="1" spans="2:12" ht="17.25">
      <c r="B1" s="442" t="s">
        <v>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2:12" ht="20.25">
      <c r="B2" s="443" t="s">
        <v>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2:12" ht="20.25">
      <c r="B3" s="443" t="s">
        <v>2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2:12" ht="20.25">
      <c r="B4" s="443" t="s">
        <v>3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2:12" ht="12.75">
      <c r="B5" s="444" t="s">
        <v>4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4.25" customHeight="1" thickBot="1">
      <c r="A6" s="3"/>
      <c r="B6" s="445" t="s">
        <v>5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0" ht="9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</row>
    <row r="8" spans="1:18" s="6" customFormat="1" ht="15.75" customHeight="1">
      <c r="A8" s="447" t="s">
        <v>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5"/>
      <c r="N8" s="5"/>
      <c r="O8" s="5"/>
      <c r="P8" s="5"/>
      <c r="Q8" s="5"/>
      <c r="R8" s="5"/>
    </row>
    <row r="9" spans="1:12" ht="15.75" customHeight="1">
      <c r="A9" s="448" t="s">
        <v>211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</row>
    <row r="10" spans="1:12" ht="15.75" customHeight="1">
      <c r="A10" s="448" t="s">
        <v>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</row>
    <row r="11" spans="1:12" ht="15.75" customHeight="1">
      <c r="A11" s="449" t="s">
        <v>9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9:12" ht="4.5" customHeight="1">
      <c r="I12" s="8"/>
      <c r="J12" s="8"/>
      <c r="K12" s="8"/>
      <c r="L12" s="8"/>
    </row>
    <row r="13" spans="1:12" ht="15" customHeight="1">
      <c r="A13" s="9" t="s">
        <v>10</v>
      </c>
      <c r="B13" s="8"/>
      <c r="C13" s="8"/>
      <c r="D13" s="8"/>
      <c r="E13" s="9" t="s">
        <v>11</v>
      </c>
      <c r="F13" s="9" t="s">
        <v>12</v>
      </c>
      <c r="I13" s="9" t="s">
        <v>13</v>
      </c>
      <c r="K13" s="8"/>
      <c r="L13" s="8"/>
    </row>
    <row r="14" spans="1:12" ht="7.5" customHeight="1">
      <c r="A14" s="9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</row>
    <row r="15" spans="1:10" ht="5.25" customHeight="1">
      <c r="A15" s="11"/>
      <c r="B15" s="11"/>
      <c r="C15" s="11"/>
      <c r="D15" s="11"/>
      <c r="E15" s="11"/>
      <c r="F15" s="11"/>
      <c r="G15" s="11"/>
      <c r="H15" s="11"/>
      <c r="I15" s="12"/>
      <c r="J15" s="13"/>
    </row>
    <row r="16" spans="1:19" ht="13.5">
      <c r="A16" s="450" t="s">
        <v>14</v>
      </c>
      <c r="B16" s="450" t="s">
        <v>15</v>
      </c>
      <c r="C16" s="452" t="s">
        <v>16</v>
      </c>
      <c r="D16" s="453"/>
      <c r="E16" s="454"/>
      <c r="F16" s="458" t="s">
        <v>17</v>
      </c>
      <c r="G16" s="459"/>
      <c r="H16" s="459"/>
      <c r="I16" s="460"/>
      <c r="J16" s="461" t="s">
        <v>18</v>
      </c>
      <c r="K16" s="463" t="s">
        <v>19</v>
      </c>
      <c r="L16" s="463" t="s">
        <v>20</v>
      </c>
      <c r="M16" s="14"/>
      <c r="N16" s="14"/>
      <c r="O16" s="14"/>
      <c r="P16" s="14"/>
      <c r="Q16" s="14"/>
      <c r="R16" s="14"/>
      <c r="S16" s="15"/>
    </row>
    <row r="17" spans="1:19" ht="13.5">
      <c r="A17" s="451"/>
      <c r="B17" s="451"/>
      <c r="C17" s="455"/>
      <c r="D17" s="456"/>
      <c r="E17" s="457"/>
      <c r="F17" s="16" t="s">
        <v>21</v>
      </c>
      <c r="G17" s="16" t="s">
        <v>22</v>
      </c>
      <c r="H17" s="16" t="s">
        <v>23</v>
      </c>
      <c r="I17" s="16" t="s">
        <v>24</v>
      </c>
      <c r="J17" s="462"/>
      <c r="K17" s="464"/>
      <c r="L17" s="464"/>
      <c r="M17" s="14"/>
      <c r="N17" s="14"/>
      <c r="O17" s="14"/>
      <c r="P17" s="14"/>
      <c r="Q17" s="14"/>
      <c r="R17" s="14"/>
      <c r="S17" s="15"/>
    </row>
    <row r="18" spans="1:19" ht="12.75" customHeight="1">
      <c r="A18" s="17" t="s">
        <v>25</v>
      </c>
      <c r="B18" s="17" t="s">
        <v>26</v>
      </c>
      <c r="C18" s="465" t="s">
        <v>27</v>
      </c>
      <c r="D18" s="466"/>
      <c r="E18" s="467"/>
      <c r="F18" s="17" t="s">
        <v>28</v>
      </c>
      <c r="G18" s="17" t="s">
        <v>29</v>
      </c>
      <c r="H18" s="17" t="s">
        <v>30</v>
      </c>
      <c r="I18" s="17" t="s">
        <v>31</v>
      </c>
      <c r="J18" s="18" t="s">
        <v>32</v>
      </c>
      <c r="K18" s="17" t="s">
        <v>33</v>
      </c>
      <c r="L18" s="19" t="s">
        <v>34</v>
      </c>
      <c r="M18" s="14"/>
      <c r="N18" s="14"/>
      <c r="O18" s="14"/>
      <c r="P18" s="14"/>
      <c r="Q18" s="14"/>
      <c r="R18" s="14"/>
      <c r="S18" s="15"/>
    </row>
    <row r="19" spans="1:19" ht="15" customHeight="1">
      <c r="A19" s="468" t="s">
        <v>212</v>
      </c>
      <c r="B19" s="469"/>
      <c r="C19" s="469"/>
      <c r="D19" s="469"/>
      <c r="E19" s="470"/>
      <c r="F19" s="20"/>
      <c r="G19" s="20"/>
      <c r="H19" s="20"/>
      <c r="I19" s="22"/>
      <c r="J19" s="23"/>
      <c r="K19" s="24"/>
      <c r="L19" s="25"/>
      <c r="M19" s="14"/>
      <c r="N19" s="14"/>
      <c r="O19" s="14"/>
      <c r="P19" s="14"/>
      <c r="Q19" s="14"/>
      <c r="R19" s="14"/>
      <c r="S19" s="15"/>
    </row>
    <row r="20" spans="1:19" ht="12" customHeight="1">
      <c r="A20" s="26">
        <v>1</v>
      </c>
      <c r="B20" s="166" t="s">
        <v>41</v>
      </c>
      <c r="C20" s="471" t="s">
        <v>42</v>
      </c>
      <c r="D20" s="472"/>
      <c r="E20" s="473"/>
      <c r="F20" s="26">
        <v>2</v>
      </c>
      <c r="G20" s="26">
        <v>0</v>
      </c>
      <c r="H20" s="26">
        <v>0</v>
      </c>
      <c r="I20" s="26">
        <f>SUM(F20:H20)</f>
        <v>2</v>
      </c>
      <c r="J20" s="30"/>
      <c r="K20" s="31"/>
      <c r="L20" s="32"/>
      <c r="M20" s="14"/>
      <c r="N20" s="14"/>
      <c r="O20" s="14"/>
      <c r="P20" s="14"/>
      <c r="Q20" s="14"/>
      <c r="R20" s="14"/>
      <c r="S20" s="15"/>
    </row>
    <row r="21" spans="1:19" ht="12" customHeight="1">
      <c r="A21" s="26">
        <v>2</v>
      </c>
      <c r="B21" s="166" t="s">
        <v>43</v>
      </c>
      <c r="C21" s="474" t="s">
        <v>44</v>
      </c>
      <c r="D21" s="475"/>
      <c r="E21" s="476"/>
      <c r="F21" s="26">
        <v>2</v>
      </c>
      <c r="G21" s="26">
        <v>0</v>
      </c>
      <c r="H21" s="26">
        <v>0</v>
      </c>
      <c r="I21" s="26">
        <f>SUM(F21:H21)</f>
        <v>2</v>
      </c>
      <c r="J21" s="30"/>
      <c r="K21" s="31"/>
      <c r="L21" s="32"/>
      <c r="M21" s="14"/>
      <c r="N21" s="14"/>
      <c r="O21" s="14"/>
      <c r="P21" s="14"/>
      <c r="Q21" s="14"/>
      <c r="R21" s="14"/>
      <c r="S21" s="15"/>
    </row>
    <row r="22" spans="1:19" ht="12" customHeight="1">
      <c r="A22" s="26">
        <v>3</v>
      </c>
      <c r="B22" s="166" t="s">
        <v>45</v>
      </c>
      <c r="C22" s="474" t="s">
        <v>46</v>
      </c>
      <c r="D22" s="475"/>
      <c r="E22" s="476"/>
      <c r="F22" s="26">
        <v>2</v>
      </c>
      <c r="G22" s="26">
        <v>0</v>
      </c>
      <c r="H22" s="26">
        <v>0</v>
      </c>
      <c r="I22" s="26">
        <f>SUM(F22:H22)</f>
        <v>2</v>
      </c>
      <c r="J22" s="30"/>
      <c r="K22" s="31"/>
      <c r="L22" s="32"/>
      <c r="M22" s="14"/>
      <c r="N22" s="14"/>
      <c r="O22" s="14"/>
      <c r="P22" s="14"/>
      <c r="Q22" s="14"/>
      <c r="R22" s="14"/>
      <c r="S22" s="15"/>
    </row>
    <row r="23" spans="1:19" ht="12" customHeight="1">
      <c r="A23" s="26">
        <v>4</v>
      </c>
      <c r="B23" s="166" t="s">
        <v>37</v>
      </c>
      <c r="C23" s="474" t="s">
        <v>38</v>
      </c>
      <c r="D23" s="475"/>
      <c r="E23" s="476"/>
      <c r="F23" s="26">
        <v>3</v>
      </c>
      <c r="G23" s="26">
        <v>0</v>
      </c>
      <c r="H23" s="26">
        <v>0</v>
      </c>
      <c r="I23" s="26">
        <f>SUM(F23:H23)</f>
        <v>3</v>
      </c>
      <c r="J23" s="30"/>
      <c r="K23" s="31"/>
      <c r="L23" s="32"/>
      <c r="M23" s="14"/>
      <c r="N23" s="14"/>
      <c r="O23" s="14"/>
      <c r="P23" s="14"/>
      <c r="Q23" s="14"/>
      <c r="R23" s="14"/>
      <c r="S23" s="15"/>
    </row>
    <row r="24" spans="1:19" ht="12" customHeight="1">
      <c r="A24" s="26">
        <v>5</v>
      </c>
      <c r="B24" s="167" t="s">
        <v>39</v>
      </c>
      <c r="C24" s="477" t="s">
        <v>40</v>
      </c>
      <c r="D24" s="478"/>
      <c r="E24" s="479"/>
      <c r="F24" s="33">
        <v>2</v>
      </c>
      <c r="G24" s="33">
        <v>0</v>
      </c>
      <c r="H24" s="33">
        <v>0</v>
      </c>
      <c r="I24" s="33">
        <v>2</v>
      </c>
      <c r="J24" s="34"/>
      <c r="K24" s="31"/>
      <c r="L24" s="32"/>
      <c r="M24" s="14"/>
      <c r="N24" s="14"/>
      <c r="O24" s="14"/>
      <c r="P24" s="14"/>
      <c r="Q24" s="14"/>
      <c r="R24" s="14"/>
      <c r="S24" s="15"/>
    </row>
    <row r="25" spans="1:19" s="6" customFormat="1" ht="13.5">
      <c r="A25" s="35"/>
      <c r="B25" s="36"/>
      <c r="C25" s="480" t="s">
        <v>47</v>
      </c>
      <c r="D25" s="481"/>
      <c r="E25" s="482"/>
      <c r="F25" s="37">
        <f>SUM(F20:F24)</f>
        <v>11</v>
      </c>
      <c r="G25" s="37">
        <f>SUM(G20:G24)</f>
        <v>0</v>
      </c>
      <c r="H25" s="37">
        <f>SUM(H20:H24)</f>
        <v>0</v>
      </c>
      <c r="I25" s="38">
        <f>SUM(I20:I24)</f>
        <v>11</v>
      </c>
      <c r="J25" s="39"/>
      <c r="K25" s="40"/>
      <c r="L25" s="41"/>
      <c r="M25" s="42"/>
      <c r="N25" s="42"/>
      <c r="O25" s="42"/>
      <c r="P25" s="42"/>
      <c r="Q25" s="42"/>
      <c r="R25" s="42"/>
      <c r="S25" s="43"/>
    </row>
    <row r="26" spans="1:19" s="6" customFormat="1" ht="12" customHeight="1">
      <c r="A26" s="483" t="s">
        <v>213</v>
      </c>
      <c r="B26" s="484"/>
      <c r="C26" s="484"/>
      <c r="D26" s="484"/>
      <c r="E26" s="485"/>
      <c r="F26" s="22"/>
      <c r="G26" s="22"/>
      <c r="H26" s="22"/>
      <c r="I26" s="168"/>
      <c r="J26" s="23"/>
      <c r="K26" s="169"/>
      <c r="L26" s="170"/>
      <c r="M26" s="42"/>
      <c r="N26" s="42"/>
      <c r="O26" s="42"/>
      <c r="P26" s="42"/>
      <c r="Q26" s="42"/>
      <c r="R26" s="42"/>
      <c r="S26" s="43"/>
    </row>
    <row r="27" spans="1:19" s="6" customFormat="1" ht="13.5">
      <c r="A27" s="171">
        <v>1</v>
      </c>
      <c r="B27" s="172" t="s">
        <v>149</v>
      </c>
      <c r="C27" s="486" t="s">
        <v>150</v>
      </c>
      <c r="D27" s="487"/>
      <c r="E27" s="488"/>
      <c r="F27" s="115">
        <v>3</v>
      </c>
      <c r="G27" s="171">
        <v>0</v>
      </c>
      <c r="H27" s="171">
        <v>0</v>
      </c>
      <c r="I27" s="173">
        <f>SUM(F27:H27)</f>
        <v>3</v>
      </c>
      <c r="J27" s="82"/>
      <c r="K27" s="174"/>
      <c r="L27" s="84"/>
      <c r="M27" s="42"/>
      <c r="N27" s="42"/>
      <c r="O27" s="42"/>
      <c r="P27" s="42"/>
      <c r="Q27" s="42"/>
      <c r="R27" s="42"/>
      <c r="S27" s="43"/>
    </row>
    <row r="28" spans="1:19" s="6" customFormat="1" ht="13.5">
      <c r="A28" s="26">
        <v>2</v>
      </c>
      <c r="B28" s="175" t="s">
        <v>151</v>
      </c>
      <c r="C28" s="489" t="s">
        <v>152</v>
      </c>
      <c r="D28" s="490"/>
      <c r="E28" s="491"/>
      <c r="F28" s="122">
        <v>3</v>
      </c>
      <c r="G28" s="26">
        <v>0</v>
      </c>
      <c r="H28" s="26">
        <v>0</v>
      </c>
      <c r="I28" s="176">
        <f>SUM(F28:H28)</f>
        <v>3</v>
      </c>
      <c r="J28" s="87"/>
      <c r="K28" s="177"/>
      <c r="L28" s="89"/>
      <c r="M28" s="42"/>
      <c r="N28" s="42"/>
      <c r="O28" s="42"/>
      <c r="P28" s="42"/>
      <c r="Q28" s="42"/>
      <c r="R28" s="42"/>
      <c r="S28" s="43"/>
    </row>
    <row r="29" spans="1:19" s="6" customFormat="1" ht="13.5">
      <c r="A29" s="26">
        <v>3</v>
      </c>
      <c r="B29" s="175" t="s">
        <v>153</v>
      </c>
      <c r="C29" s="489" t="s">
        <v>154</v>
      </c>
      <c r="D29" s="490"/>
      <c r="E29" s="491"/>
      <c r="F29" s="122">
        <v>2</v>
      </c>
      <c r="G29" s="26">
        <v>0</v>
      </c>
      <c r="H29" s="26">
        <v>0</v>
      </c>
      <c r="I29" s="176">
        <f>SUM(F29:H29)</f>
        <v>2</v>
      </c>
      <c r="J29" s="87"/>
      <c r="K29" s="177"/>
      <c r="L29" s="89"/>
      <c r="M29" s="42"/>
      <c r="N29" s="42"/>
      <c r="O29" s="42"/>
      <c r="P29" s="42"/>
      <c r="Q29" s="42"/>
      <c r="R29" s="42"/>
      <c r="S29" s="43"/>
    </row>
    <row r="30" spans="1:19" s="6" customFormat="1" ht="13.5">
      <c r="A30" s="26">
        <v>4</v>
      </c>
      <c r="B30" s="175" t="s">
        <v>155</v>
      </c>
      <c r="C30" s="489" t="s">
        <v>156</v>
      </c>
      <c r="D30" s="490"/>
      <c r="E30" s="491"/>
      <c r="F30" s="122">
        <v>2</v>
      </c>
      <c r="G30" s="26">
        <v>0</v>
      </c>
      <c r="H30" s="26">
        <v>0</v>
      </c>
      <c r="I30" s="176">
        <f>SUM(F30:H30)</f>
        <v>2</v>
      </c>
      <c r="J30" s="87"/>
      <c r="K30" s="177"/>
      <c r="L30" s="89"/>
      <c r="M30" s="42"/>
      <c r="N30" s="42"/>
      <c r="O30" s="42"/>
      <c r="P30" s="42"/>
      <c r="Q30" s="42"/>
      <c r="R30" s="42"/>
      <c r="S30" s="43"/>
    </row>
    <row r="31" spans="1:19" s="6" customFormat="1" ht="13.5">
      <c r="A31" s="33">
        <v>5</v>
      </c>
      <c r="B31" s="178" t="s">
        <v>157</v>
      </c>
      <c r="C31" s="492" t="s">
        <v>158</v>
      </c>
      <c r="D31" s="493"/>
      <c r="E31" s="494"/>
      <c r="F31" s="179">
        <v>2</v>
      </c>
      <c r="G31" s="33">
        <v>0</v>
      </c>
      <c r="H31" s="33">
        <v>0</v>
      </c>
      <c r="I31" s="180">
        <f>SUM(F31:H31)</f>
        <v>2</v>
      </c>
      <c r="J31" s="181"/>
      <c r="K31" s="182"/>
      <c r="L31" s="183"/>
      <c r="M31" s="42"/>
      <c r="N31" s="42"/>
      <c r="O31" s="42"/>
      <c r="P31" s="42"/>
      <c r="Q31" s="42"/>
      <c r="R31" s="42"/>
      <c r="S31" s="43"/>
    </row>
    <row r="32" spans="1:19" s="6" customFormat="1" ht="12.75" customHeight="1">
      <c r="A32" s="35"/>
      <c r="B32" s="184"/>
      <c r="C32" s="480" t="s">
        <v>47</v>
      </c>
      <c r="D32" s="481"/>
      <c r="E32" s="482"/>
      <c r="F32" s="35">
        <f>SUM(F27:F31)</f>
        <v>12</v>
      </c>
      <c r="G32" s="35">
        <f>SUM(G27:G31)</f>
        <v>0</v>
      </c>
      <c r="H32" s="35">
        <f>SUM(H27:H31)</f>
        <v>0</v>
      </c>
      <c r="I32" s="35">
        <f>SUM(I27:I31)</f>
        <v>12</v>
      </c>
      <c r="J32" s="185"/>
      <c r="K32" s="40"/>
      <c r="L32" s="41"/>
      <c r="M32" s="42"/>
      <c r="N32" s="42"/>
      <c r="O32" s="42"/>
      <c r="P32" s="42"/>
      <c r="Q32" s="42"/>
      <c r="R32" s="42"/>
      <c r="S32" s="43"/>
    </row>
    <row r="33" spans="1:19" ht="15" customHeight="1">
      <c r="A33" s="495" t="s">
        <v>214</v>
      </c>
      <c r="B33" s="496"/>
      <c r="C33" s="496"/>
      <c r="D33" s="496"/>
      <c r="E33" s="497"/>
      <c r="F33" s="47"/>
      <c r="G33" s="47"/>
      <c r="H33" s="47"/>
      <c r="I33" s="44"/>
      <c r="J33" s="48"/>
      <c r="K33" s="49"/>
      <c r="L33" s="117"/>
      <c r="M33" s="14"/>
      <c r="N33" s="14"/>
      <c r="O33" s="14"/>
      <c r="P33" s="14"/>
      <c r="Q33" s="14"/>
      <c r="R33" s="14"/>
      <c r="S33" s="15"/>
    </row>
    <row r="34" spans="1:19" ht="10.5" customHeight="1">
      <c r="A34" s="50"/>
      <c r="B34" s="498" t="s">
        <v>215</v>
      </c>
      <c r="C34" s="499"/>
      <c r="D34" s="499"/>
      <c r="E34" s="500"/>
      <c r="F34" s="54"/>
      <c r="G34" s="54"/>
      <c r="H34" s="54"/>
      <c r="I34" s="50"/>
      <c r="J34" s="55"/>
      <c r="K34" s="56"/>
      <c r="L34" s="32"/>
      <c r="M34" s="14"/>
      <c r="N34" s="14"/>
      <c r="O34" s="14"/>
      <c r="P34" s="14"/>
      <c r="Q34" s="14"/>
      <c r="R34" s="14"/>
      <c r="S34" s="15"/>
    </row>
    <row r="35" spans="1:19" ht="12" customHeight="1">
      <c r="A35" s="26">
        <v>1</v>
      </c>
      <c r="B35" s="186" t="s">
        <v>136</v>
      </c>
      <c r="C35" s="27"/>
      <c r="D35" s="28"/>
      <c r="E35" s="187" t="s">
        <v>137</v>
      </c>
      <c r="F35" s="188">
        <v>0</v>
      </c>
      <c r="G35" s="188">
        <v>0</v>
      </c>
      <c r="H35" s="188">
        <v>3</v>
      </c>
      <c r="I35" s="26">
        <f aca="true" t="shared" si="0" ref="I35:I70">SUM(F35:H35)</f>
        <v>3</v>
      </c>
      <c r="J35" s="30"/>
      <c r="K35" s="31"/>
      <c r="L35" s="32"/>
      <c r="M35" s="14"/>
      <c r="N35" s="14"/>
      <c r="O35" s="14"/>
      <c r="P35" s="14"/>
      <c r="Q35" s="14"/>
      <c r="R35" s="14"/>
      <c r="S35" s="15"/>
    </row>
    <row r="36" spans="1:19" ht="12" customHeight="1">
      <c r="A36" s="26">
        <v>2</v>
      </c>
      <c r="B36" s="186" t="s">
        <v>216</v>
      </c>
      <c r="C36" s="27"/>
      <c r="D36" s="28"/>
      <c r="E36" s="187" t="s">
        <v>217</v>
      </c>
      <c r="F36" s="188">
        <v>2</v>
      </c>
      <c r="G36" s="188">
        <v>0</v>
      </c>
      <c r="H36" s="188">
        <v>0</v>
      </c>
      <c r="I36" s="26">
        <f t="shared" si="0"/>
        <v>2</v>
      </c>
      <c r="J36" s="30"/>
      <c r="K36" s="31"/>
      <c r="L36" s="32"/>
      <c r="M36" s="14"/>
      <c r="N36" s="14"/>
      <c r="O36" s="14"/>
      <c r="P36" s="14"/>
      <c r="Q36" s="14"/>
      <c r="R36" s="14"/>
      <c r="S36" s="15"/>
    </row>
    <row r="37" spans="1:19" ht="12" customHeight="1">
      <c r="A37" s="26">
        <v>3</v>
      </c>
      <c r="B37" s="186" t="s">
        <v>218</v>
      </c>
      <c r="C37" s="27"/>
      <c r="D37" s="28"/>
      <c r="E37" s="187" t="s">
        <v>219</v>
      </c>
      <c r="F37" s="188">
        <v>0</v>
      </c>
      <c r="G37" s="188">
        <v>2</v>
      </c>
      <c r="H37" s="188">
        <v>0</v>
      </c>
      <c r="I37" s="26">
        <f t="shared" si="0"/>
        <v>2</v>
      </c>
      <c r="J37" s="30"/>
      <c r="K37" s="31"/>
      <c r="L37" s="32"/>
      <c r="M37" s="14"/>
      <c r="N37" s="14"/>
      <c r="O37" s="14"/>
      <c r="P37" s="14"/>
      <c r="Q37" s="14"/>
      <c r="R37" s="14"/>
      <c r="S37" s="15"/>
    </row>
    <row r="38" spans="1:19" ht="12" customHeight="1">
      <c r="A38" s="26">
        <v>4</v>
      </c>
      <c r="B38" s="186" t="s">
        <v>220</v>
      </c>
      <c r="C38" s="27"/>
      <c r="D38" s="28"/>
      <c r="E38" s="187" t="s">
        <v>221</v>
      </c>
      <c r="F38" s="188">
        <v>2</v>
      </c>
      <c r="G38" s="188">
        <v>0</v>
      </c>
      <c r="H38" s="188">
        <v>0</v>
      </c>
      <c r="I38" s="26">
        <f t="shared" si="0"/>
        <v>2</v>
      </c>
      <c r="J38" s="30"/>
      <c r="K38" s="31"/>
      <c r="L38" s="32"/>
      <c r="M38" s="14"/>
      <c r="N38" s="14"/>
      <c r="O38" s="14"/>
      <c r="P38" s="14"/>
      <c r="Q38" s="14"/>
      <c r="R38" s="14"/>
      <c r="S38" s="15"/>
    </row>
    <row r="39" spans="1:19" ht="12" customHeight="1">
      <c r="A39" s="26">
        <v>5</v>
      </c>
      <c r="B39" s="186" t="s">
        <v>222</v>
      </c>
      <c r="C39" s="27"/>
      <c r="D39" s="28"/>
      <c r="E39" s="187" t="s">
        <v>223</v>
      </c>
      <c r="F39" s="188">
        <v>2</v>
      </c>
      <c r="G39" s="188">
        <v>0</v>
      </c>
      <c r="H39" s="188">
        <v>0</v>
      </c>
      <c r="I39" s="26">
        <f t="shared" si="0"/>
        <v>2</v>
      </c>
      <c r="J39" s="30"/>
      <c r="K39" s="31"/>
      <c r="L39" s="32"/>
      <c r="M39" s="14"/>
      <c r="N39" s="14"/>
      <c r="O39" s="14"/>
      <c r="P39" s="14"/>
      <c r="Q39" s="14"/>
      <c r="R39" s="14"/>
      <c r="S39" s="15"/>
    </row>
    <row r="40" spans="1:19" ht="12" customHeight="1">
      <c r="A40" s="26">
        <v>6</v>
      </c>
      <c r="B40" s="186" t="s">
        <v>224</v>
      </c>
      <c r="C40" s="27"/>
      <c r="D40" s="28"/>
      <c r="E40" s="187" t="s">
        <v>225</v>
      </c>
      <c r="F40" s="188">
        <v>0</v>
      </c>
      <c r="G40" s="188">
        <v>2</v>
      </c>
      <c r="H40" s="188">
        <v>0</v>
      </c>
      <c r="I40" s="26">
        <f t="shared" si="0"/>
        <v>2</v>
      </c>
      <c r="J40" s="30"/>
      <c r="K40" s="31"/>
      <c r="L40" s="32"/>
      <c r="M40" s="14"/>
      <c r="N40" s="14"/>
      <c r="O40" s="14"/>
      <c r="P40" s="14"/>
      <c r="Q40" s="14"/>
      <c r="R40" s="14"/>
      <c r="S40" s="15"/>
    </row>
    <row r="41" spans="1:19" ht="12" customHeight="1">
      <c r="A41" s="26">
        <v>7</v>
      </c>
      <c r="B41" s="186" t="s">
        <v>226</v>
      </c>
      <c r="C41" s="27"/>
      <c r="D41" s="28"/>
      <c r="E41" s="187" t="s">
        <v>227</v>
      </c>
      <c r="F41" s="188">
        <v>3</v>
      </c>
      <c r="G41" s="188">
        <v>0</v>
      </c>
      <c r="H41" s="188">
        <v>0</v>
      </c>
      <c r="I41" s="26">
        <f t="shared" si="0"/>
        <v>3</v>
      </c>
      <c r="J41" s="30"/>
      <c r="K41" s="31"/>
      <c r="L41" s="32"/>
      <c r="M41" s="14"/>
      <c r="N41" s="14"/>
      <c r="O41" s="14"/>
      <c r="P41" s="14"/>
      <c r="Q41" s="14"/>
      <c r="R41" s="14"/>
      <c r="S41" s="15"/>
    </row>
    <row r="42" spans="1:19" ht="12" customHeight="1">
      <c r="A42" s="26">
        <v>8</v>
      </c>
      <c r="B42" s="186" t="s">
        <v>228</v>
      </c>
      <c r="C42" s="27"/>
      <c r="D42" s="28"/>
      <c r="E42" s="187" t="s">
        <v>229</v>
      </c>
      <c r="F42" s="188">
        <v>3</v>
      </c>
      <c r="G42" s="188">
        <v>0</v>
      </c>
      <c r="H42" s="188">
        <v>0</v>
      </c>
      <c r="I42" s="26">
        <f t="shared" si="0"/>
        <v>3</v>
      </c>
      <c r="J42" s="30"/>
      <c r="K42" s="31"/>
      <c r="L42" s="32"/>
      <c r="M42" s="14"/>
      <c r="N42" s="14"/>
      <c r="O42" s="14"/>
      <c r="P42" s="14"/>
      <c r="Q42" s="14"/>
      <c r="R42" s="14"/>
      <c r="S42" s="15"/>
    </row>
    <row r="43" spans="1:19" ht="12" customHeight="1">
      <c r="A43" s="26">
        <v>9</v>
      </c>
      <c r="B43" s="186" t="s">
        <v>230</v>
      </c>
      <c r="C43" s="27"/>
      <c r="D43" s="28"/>
      <c r="E43" s="187" t="s">
        <v>105</v>
      </c>
      <c r="F43" s="188">
        <v>2</v>
      </c>
      <c r="G43" s="188">
        <v>0</v>
      </c>
      <c r="H43" s="188">
        <v>0</v>
      </c>
      <c r="I43" s="26">
        <f t="shared" si="0"/>
        <v>2</v>
      </c>
      <c r="J43" s="30"/>
      <c r="K43" s="31"/>
      <c r="L43" s="32"/>
      <c r="M43" s="14"/>
      <c r="N43" s="14"/>
      <c r="O43" s="14"/>
      <c r="P43" s="14"/>
      <c r="Q43" s="14"/>
      <c r="R43" s="14"/>
      <c r="S43" s="15"/>
    </row>
    <row r="44" spans="1:19" ht="12" customHeight="1">
      <c r="A44" s="26">
        <v>10</v>
      </c>
      <c r="B44" s="186" t="s">
        <v>231</v>
      </c>
      <c r="C44" s="27"/>
      <c r="D44" s="28"/>
      <c r="E44" s="187" t="s">
        <v>232</v>
      </c>
      <c r="F44" s="188">
        <v>3</v>
      </c>
      <c r="G44" s="188">
        <v>0</v>
      </c>
      <c r="H44" s="188">
        <v>0</v>
      </c>
      <c r="I44" s="26">
        <f t="shared" si="0"/>
        <v>3</v>
      </c>
      <c r="J44" s="30"/>
      <c r="K44" s="31"/>
      <c r="L44" s="32"/>
      <c r="M44" s="14"/>
      <c r="N44" s="14"/>
      <c r="O44" s="14"/>
      <c r="P44" s="14"/>
      <c r="Q44" s="14"/>
      <c r="R44" s="14"/>
      <c r="S44" s="15"/>
    </row>
    <row r="45" spans="1:19" ht="12" customHeight="1">
      <c r="A45" s="26">
        <v>11</v>
      </c>
      <c r="B45" s="186" t="s">
        <v>233</v>
      </c>
      <c r="C45" s="27"/>
      <c r="D45" s="28"/>
      <c r="E45" s="187" t="s">
        <v>234</v>
      </c>
      <c r="F45" s="188">
        <v>0</v>
      </c>
      <c r="G45" s="188">
        <v>2</v>
      </c>
      <c r="H45" s="188">
        <v>0</v>
      </c>
      <c r="I45" s="26">
        <f t="shared" si="0"/>
        <v>2</v>
      </c>
      <c r="J45" s="30"/>
      <c r="K45" s="31"/>
      <c r="L45" s="32"/>
      <c r="M45" s="14"/>
      <c r="N45" s="14"/>
      <c r="O45" s="14"/>
      <c r="P45" s="14"/>
      <c r="Q45" s="14"/>
      <c r="R45" s="14"/>
      <c r="S45" s="15"/>
    </row>
    <row r="46" spans="1:19" ht="12" customHeight="1">
      <c r="A46" s="26">
        <v>12</v>
      </c>
      <c r="B46" s="186" t="s">
        <v>235</v>
      </c>
      <c r="C46" s="27"/>
      <c r="D46" s="28"/>
      <c r="E46" s="187" t="s">
        <v>236</v>
      </c>
      <c r="F46" s="188">
        <v>0</v>
      </c>
      <c r="G46" s="188">
        <v>2</v>
      </c>
      <c r="H46" s="188">
        <v>0</v>
      </c>
      <c r="I46" s="26">
        <f t="shared" si="0"/>
        <v>2</v>
      </c>
      <c r="J46" s="30"/>
      <c r="K46" s="31"/>
      <c r="L46" s="32"/>
      <c r="M46" s="14"/>
      <c r="N46" s="14"/>
      <c r="O46" s="14"/>
      <c r="P46" s="14"/>
      <c r="Q46" s="14"/>
      <c r="R46" s="14"/>
      <c r="S46" s="15"/>
    </row>
    <row r="47" spans="1:19" ht="12" customHeight="1">
      <c r="A47" s="26">
        <v>13</v>
      </c>
      <c r="B47" s="186" t="s">
        <v>237</v>
      </c>
      <c r="C47" s="27"/>
      <c r="D47" s="28"/>
      <c r="E47" s="187" t="s">
        <v>91</v>
      </c>
      <c r="F47" s="188">
        <v>2</v>
      </c>
      <c r="G47" s="188">
        <v>0</v>
      </c>
      <c r="H47" s="188">
        <v>0</v>
      </c>
      <c r="I47" s="26">
        <f t="shared" si="0"/>
        <v>2</v>
      </c>
      <c r="J47" s="30"/>
      <c r="K47" s="31"/>
      <c r="L47" s="32"/>
      <c r="M47" s="14"/>
      <c r="N47" s="14"/>
      <c r="O47" s="14"/>
      <c r="P47" s="14"/>
      <c r="Q47" s="14"/>
      <c r="R47" s="14"/>
      <c r="S47" s="15"/>
    </row>
    <row r="48" spans="1:19" ht="12" customHeight="1">
      <c r="A48" s="26">
        <v>14</v>
      </c>
      <c r="B48" s="186" t="s">
        <v>238</v>
      </c>
      <c r="C48" s="27"/>
      <c r="D48" s="28"/>
      <c r="E48" s="187" t="s">
        <v>239</v>
      </c>
      <c r="F48" s="188">
        <v>3</v>
      </c>
      <c r="G48" s="188">
        <v>0</v>
      </c>
      <c r="H48" s="188">
        <v>0</v>
      </c>
      <c r="I48" s="26">
        <f t="shared" si="0"/>
        <v>3</v>
      </c>
      <c r="J48" s="30"/>
      <c r="K48" s="31"/>
      <c r="L48" s="32"/>
      <c r="M48" s="14"/>
      <c r="N48" s="14"/>
      <c r="O48" s="14"/>
      <c r="P48" s="14"/>
      <c r="Q48" s="14"/>
      <c r="R48" s="14"/>
      <c r="S48" s="15"/>
    </row>
    <row r="49" spans="1:19" ht="12" customHeight="1">
      <c r="A49" s="26">
        <v>15</v>
      </c>
      <c r="B49" s="186" t="s">
        <v>240</v>
      </c>
      <c r="C49" s="27"/>
      <c r="D49" s="28"/>
      <c r="E49" s="187" t="s">
        <v>69</v>
      </c>
      <c r="F49" s="188">
        <v>3</v>
      </c>
      <c r="G49" s="188">
        <v>0</v>
      </c>
      <c r="H49" s="188">
        <v>0</v>
      </c>
      <c r="I49" s="26">
        <f t="shared" si="0"/>
        <v>3</v>
      </c>
      <c r="J49" s="30"/>
      <c r="K49" s="31"/>
      <c r="L49" s="32"/>
      <c r="M49" s="14"/>
      <c r="N49" s="14"/>
      <c r="O49" s="14"/>
      <c r="P49" s="14"/>
      <c r="Q49" s="14"/>
      <c r="R49" s="14"/>
      <c r="S49" s="15"/>
    </row>
    <row r="50" spans="1:19" ht="12" customHeight="1">
      <c r="A50" s="26">
        <v>16</v>
      </c>
      <c r="B50" s="186" t="s">
        <v>241</v>
      </c>
      <c r="C50" s="27"/>
      <c r="D50" s="28"/>
      <c r="E50" s="187" t="s">
        <v>242</v>
      </c>
      <c r="F50" s="188">
        <v>2</v>
      </c>
      <c r="G50" s="188">
        <v>0</v>
      </c>
      <c r="H50" s="188">
        <v>0</v>
      </c>
      <c r="I50" s="26">
        <f t="shared" si="0"/>
        <v>2</v>
      </c>
      <c r="J50" s="30"/>
      <c r="K50" s="31"/>
      <c r="L50" s="32"/>
      <c r="M50" s="14"/>
      <c r="N50" s="14"/>
      <c r="O50" s="14"/>
      <c r="P50" s="14"/>
      <c r="Q50" s="14"/>
      <c r="R50" s="14"/>
      <c r="S50" s="15"/>
    </row>
    <row r="51" spans="1:19" ht="12" customHeight="1">
      <c r="A51" s="26">
        <v>17</v>
      </c>
      <c r="B51" s="186" t="s">
        <v>243</v>
      </c>
      <c r="C51" s="27"/>
      <c r="D51" s="28"/>
      <c r="E51" s="187" t="s">
        <v>244</v>
      </c>
      <c r="F51" s="188">
        <v>2</v>
      </c>
      <c r="G51" s="188">
        <v>0</v>
      </c>
      <c r="H51" s="188">
        <v>0</v>
      </c>
      <c r="I51" s="26">
        <f t="shared" si="0"/>
        <v>2</v>
      </c>
      <c r="J51" s="30"/>
      <c r="K51" s="31"/>
      <c r="L51" s="32"/>
      <c r="M51" s="14"/>
      <c r="N51" s="14"/>
      <c r="O51" s="14"/>
      <c r="P51" s="14"/>
      <c r="Q51" s="14"/>
      <c r="R51" s="14"/>
      <c r="S51" s="15"/>
    </row>
    <row r="52" spans="1:19" ht="12" customHeight="1">
      <c r="A52" s="26">
        <v>18</v>
      </c>
      <c r="B52" s="186" t="s">
        <v>245</v>
      </c>
      <c r="C52" s="27"/>
      <c r="D52" s="28"/>
      <c r="E52" s="187" t="s">
        <v>246</v>
      </c>
      <c r="F52" s="188">
        <v>3</v>
      </c>
      <c r="G52" s="188">
        <v>0</v>
      </c>
      <c r="H52" s="188">
        <v>0</v>
      </c>
      <c r="I52" s="26">
        <f t="shared" si="0"/>
        <v>3</v>
      </c>
      <c r="J52" s="30"/>
      <c r="K52" s="31"/>
      <c r="L52" s="32"/>
      <c r="M52" s="14"/>
      <c r="N52" s="14"/>
      <c r="O52" s="14"/>
      <c r="P52" s="14"/>
      <c r="Q52" s="14"/>
      <c r="R52" s="14"/>
      <c r="S52" s="15"/>
    </row>
    <row r="53" spans="1:19" ht="12" customHeight="1">
      <c r="A53" s="26">
        <v>19</v>
      </c>
      <c r="B53" s="186" t="s">
        <v>247</v>
      </c>
      <c r="C53" s="27"/>
      <c r="D53" s="28"/>
      <c r="E53" s="187" t="s">
        <v>248</v>
      </c>
      <c r="F53" s="188">
        <v>0</v>
      </c>
      <c r="G53" s="188">
        <v>1</v>
      </c>
      <c r="H53" s="188">
        <v>0</v>
      </c>
      <c r="I53" s="26">
        <f t="shared" si="0"/>
        <v>1</v>
      </c>
      <c r="J53" s="30"/>
      <c r="K53" s="31"/>
      <c r="L53" s="32"/>
      <c r="M53" s="14"/>
      <c r="N53" s="14"/>
      <c r="O53" s="14"/>
      <c r="P53" s="14"/>
      <c r="Q53" s="14"/>
      <c r="R53" s="14"/>
      <c r="S53" s="15"/>
    </row>
    <row r="54" spans="1:19" ht="12" customHeight="1">
      <c r="A54" s="26">
        <v>20</v>
      </c>
      <c r="B54" s="186" t="s">
        <v>249</v>
      </c>
      <c r="C54" s="27"/>
      <c r="D54" s="28"/>
      <c r="E54" s="187" t="s">
        <v>250</v>
      </c>
      <c r="F54" s="188">
        <v>3</v>
      </c>
      <c r="G54" s="188">
        <v>0</v>
      </c>
      <c r="H54" s="188">
        <v>0</v>
      </c>
      <c r="I54" s="26">
        <f t="shared" si="0"/>
        <v>3</v>
      </c>
      <c r="J54" s="30"/>
      <c r="K54" s="31"/>
      <c r="L54" s="32"/>
      <c r="M54" s="14"/>
      <c r="N54" s="14"/>
      <c r="O54" s="14"/>
      <c r="P54" s="14"/>
      <c r="Q54" s="14"/>
      <c r="R54" s="14"/>
      <c r="S54" s="15"/>
    </row>
    <row r="55" spans="1:19" ht="12" customHeight="1">
      <c r="A55" s="26">
        <v>21</v>
      </c>
      <c r="B55" s="186" t="s">
        <v>251</v>
      </c>
      <c r="C55" s="27"/>
      <c r="D55" s="28"/>
      <c r="E55" s="187" t="s">
        <v>252</v>
      </c>
      <c r="F55" s="188">
        <v>3</v>
      </c>
      <c r="G55" s="188">
        <v>0</v>
      </c>
      <c r="H55" s="188">
        <v>0</v>
      </c>
      <c r="I55" s="26">
        <f t="shared" si="0"/>
        <v>3</v>
      </c>
      <c r="J55" s="30"/>
      <c r="K55" s="31"/>
      <c r="L55" s="32"/>
      <c r="M55" s="14"/>
      <c r="N55" s="14"/>
      <c r="O55" s="14"/>
      <c r="P55" s="14"/>
      <c r="Q55" s="14"/>
      <c r="R55" s="14"/>
      <c r="S55" s="15"/>
    </row>
    <row r="56" spans="1:19" ht="12" customHeight="1">
      <c r="A56" s="26">
        <v>22</v>
      </c>
      <c r="B56" s="186" t="s">
        <v>253</v>
      </c>
      <c r="C56" s="27"/>
      <c r="D56" s="28"/>
      <c r="E56" s="187" t="s">
        <v>254</v>
      </c>
      <c r="F56" s="188">
        <v>2</v>
      </c>
      <c r="G56" s="188">
        <v>0</v>
      </c>
      <c r="H56" s="188">
        <v>0</v>
      </c>
      <c r="I56" s="26">
        <f t="shared" si="0"/>
        <v>2</v>
      </c>
      <c r="J56" s="30"/>
      <c r="K56" s="31"/>
      <c r="L56" s="32"/>
      <c r="M56" s="14"/>
      <c r="N56" s="14"/>
      <c r="O56" s="14"/>
      <c r="P56" s="14"/>
      <c r="Q56" s="14"/>
      <c r="R56" s="14"/>
      <c r="S56" s="15"/>
    </row>
    <row r="57" spans="1:19" ht="12" customHeight="1">
      <c r="A57" s="26">
        <v>23</v>
      </c>
      <c r="B57" s="186" t="s">
        <v>255</v>
      </c>
      <c r="C57" s="27"/>
      <c r="D57" s="28"/>
      <c r="E57" s="187" t="s">
        <v>256</v>
      </c>
      <c r="F57" s="188">
        <v>0</v>
      </c>
      <c r="G57" s="188">
        <v>2</v>
      </c>
      <c r="H57" s="188">
        <v>0</v>
      </c>
      <c r="I57" s="26">
        <f t="shared" si="0"/>
        <v>2</v>
      </c>
      <c r="J57" s="30"/>
      <c r="K57" s="31"/>
      <c r="L57" s="32"/>
      <c r="M57" s="14"/>
      <c r="N57" s="14"/>
      <c r="O57" s="14"/>
      <c r="P57" s="14"/>
      <c r="Q57" s="14"/>
      <c r="R57" s="14"/>
      <c r="S57" s="15"/>
    </row>
    <row r="58" spans="1:19" ht="12" customHeight="1">
      <c r="A58" s="26">
        <v>24</v>
      </c>
      <c r="B58" s="186" t="s">
        <v>257</v>
      </c>
      <c r="C58" s="27"/>
      <c r="D58" s="28"/>
      <c r="E58" s="187" t="s">
        <v>258</v>
      </c>
      <c r="F58" s="188">
        <v>0</v>
      </c>
      <c r="G58" s="188">
        <v>2</v>
      </c>
      <c r="H58" s="188">
        <v>0</v>
      </c>
      <c r="I58" s="26">
        <f t="shared" si="0"/>
        <v>2</v>
      </c>
      <c r="J58" s="30"/>
      <c r="K58" s="31"/>
      <c r="L58" s="32"/>
      <c r="M58" s="14"/>
      <c r="N58" s="14"/>
      <c r="O58" s="14"/>
      <c r="P58" s="14"/>
      <c r="Q58" s="14"/>
      <c r="R58" s="14"/>
      <c r="S58" s="15"/>
    </row>
    <row r="59" spans="1:19" ht="12" customHeight="1">
      <c r="A59" s="26">
        <v>25</v>
      </c>
      <c r="B59" s="186" t="s">
        <v>259</v>
      </c>
      <c r="C59" s="27"/>
      <c r="D59" s="28"/>
      <c r="E59" s="187" t="s">
        <v>260</v>
      </c>
      <c r="F59" s="188">
        <v>3</v>
      </c>
      <c r="G59" s="188">
        <v>0</v>
      </c>
      <c r="H59" s="188">
        <v>0</v>
      </c>
      <c r="I59" s="26">
        <f t="shared" si="0"/>
        <v>3</v>
      </c>
      <c r="J59" s="30"/>
      <c r="K59" s="31"/>
      <c r="L59" s="32"/>
      <c r="M59" s="14"/>
      <c r="N59" s="14"/>
      <c r="O59" s="14"/>
      <c r="P59" s="14"/>
      <c r="Q59" s="14"/>
      <c r="R59" s="14"/>
      <c r="S59" s="15"/>
    </row>
    <row r="60" spans="1:19" ht="12" customHeight="1">
      <c r="A60" s="26">
        <v>26</v>
      </c>
      <c r="B60" s="186" t="s">
        <v>261</v>
      </c>
      <c r="C60" s="27"/>
      <c r="D60" s="28"/>
      <c r="E60" s="187" t="s">
        <v>262</v>
      </c>
      <c r="F60" s="188">
        <v>3</v>
      </c>
      <c r="G60" s="188">
        <v>0</v>
      </c>
      <c r="H60" s="188">
        <v>0</v>
      </c>
      <c r="I60" s="26">
        <f t="shared" si="0"/>
        <v>3</v>
      </c>
      <c r="J60" s="30"/>
      <c r="K60" s="31"/>
      <c r="L60" s="32"/>
      <c r="M60" s="14"/>
      <c r="N60" s="14"/>
      <c r="O60" s="14"/>
      <c r="P60" s="14"/>
      <c r="Q60" s="14"/>
      <c r="R60" s="14"/>
      <c r="S60" s="15"/>
    </row>
    <row r="61" spans="1:19" ht="12" customHeight="1">
      <c r="A61" s="26">
        <v>27</v>
      </c>
      <c r="B61" s="186" t="s">
        <v>263</v>
      </c>
      <c r="C61" s="27"/>
      <c r="D61" s="28"/>
      <c r="E61" s="187" t="s">
        <v>264</v>
      </c>
      <c r="F61" s="188">
        <v>2</v>
      </c>
      <c r="G61" s="188">
        <v>0</v>
      </c>
      <c r="H61" s="188">
        <v>0</v>
      </c>
      <c r="I61" s="26">
        <f t="shared" si="0"/>
        <v>2</v>
      </c>
      <c r="J61" s="30"/>
      <c r="K61" s="31"/>
      <c r="L61" s="32"/>
      <c r="M61" s="14"/>
      <c r="N61" s="14"/>
      <c r="O61" s="14"/>
      <c r="P61" s="14"/>
      <c r="Q61" s="14"/>
      <c r="R61" s="14"/>
      <c r="S61" s="15"/>
    </row>
    <row r="62" spans="1:19" ht="12" customHeight="1">
      <c r="A62" s="26">
        <v>28</v>
      </c>
      <c r="B62" s="186" t="s">
        <v>265</v>
      </c>
      <c r="C62" s="27"/>
      <c r="D62" s="28"/>
      <c r="E62" s="187" t="s">
        <v>266</v>
      </c>
      <c r="F62" s="188">
        <v>0</v>
      </c>
      <c r="G62" s="188">
        <v>2</v>
      </c>
      <c r="H62" s="188">
        <v>0</v>
      </c>
      <c r="I62" s="26">
        <f t="shared" si="0"/>
        <v>2</v>
      </c>
      <c r="J62" s="30"/>
      <c r="K62" s="31"/>
      <c r="L62" s="32"/>
      <c r="M62" s="14"/>
      <c r="N62" s="14"/>
      <c r="O62" s="14"/>
      <c r="P62" s="14"/>
      <c r="Q62" s="14"/>
      <c r="R62" s="14"/>
      <c r="S62" s="15"/>
    </row>
    <row r="63" spans="1:19" ht="12" customHeight="1">
      <c r="A63" s="26">
        <v>29</v>
      </c>
      <c r="B63" s="186" t="s">
        <v>267</v>
      </c>
      <c r="C63" s="27"/>
      <c r="D63" s="28"/>
      <c r="E63" s="187" t="s">
        <v>268</v>
      </c>
      <c r="F63" s="188">
        <v>0</v>
      </c>
      <c r="G63" s="188">
        <v>2</v>
      </c>
      <c r="H63" s="188">
        <v>0</v>
      </c>
      <c r="I63" s="26">
        <f t="shared" si="0"/>
        <v>2</v>
      </c>
      <c r="J63" s="30"/>
      <c r="K63" s="31"/>
      <c r="L63" s="32"/>
      <c r="M63" s="14"/>
      <c r="N63" s="14"/>
      <c r="O63" s="14"/>
      <c r="P63" s="14"/>
      <c r="Q63" s="14"/>
      <c r="R63" s="14"/>
      <c r="S63" s="15"/>
    </row>
    <row r="64" spans="1:19" ht="12" customHeight="1">
      <c r="A64" s="26">
        <v>30</v>
      </c>
      <c r="B64" s="186" t="s">
        <v>269</v>
      </c>
      <c r="C64" s="27"/>
      <c r="D64" s="28"/>
      <c r="E64" s="187" t="s">
        <v>270</v>
      </c>
      <c r="F64" s="188">
        <v>0</v>
      </c>
      <c r="G64" s="188">
        <v>2</v>
      </c>
      <c r="H64" s="188">
        <v>0</v>
      </c>
      <c r="I64" s="26">
        <f t="shared" si="0"/>
        <v>2</v>
      </c>
      <c r="J64" s="30"/>
      <c r="K64" s="31"/>
      <c r="L64" s="32"/>
      <c r="M64" s="14"/>
      <c r="N64" s="14"/>
      <c r="O64" s="14"/>
      <c r="P64" s="14"/>
      <c r="Q64" s="14"/>
      <c r="R64" s="14"/>
      <c r="S64" s="15"/>
    </row>
    <row r="65" spans="1:19" ht="12" customHeight="1">
      <c r="A65" s="26">
        <v>31</v>
      </c>
      <c r="B65" s="186" t="s">
        <v>271</v>
      </c>
      <c r="C65" s="27"/>
      <c r="D65" s="28"/>
      <c r="E65" s="187" t="s">
        <v>272</v>
      </c>
      <c r="F65" s="188">
        <v>3</v>
      </c>
      <c r="G65" s="188">
        <v>0</v>
      </c>
      <c r="H65" s="188">
        <v>0</v>
      </c>
      <c r="I65" s="26">
        <f t="shared" si="0"/>
        <v>3</v>
      </c>
      <c r="J65" s="30"/>
      <c r="K65" s="31"/>
      <c r="L65" s="32"/>
      <c r="M65" s="14"/>
      <c r="N65" s="14"/>
      <c r="O65" s="14"/>
      <c r="P65" s="14"/>
      <c r="Q65" s="14"/>
      <c r="R65" s="14"/>
      <c r="S65" s="15"/>
    </row>
    <row r="66" spans="1:19" ht="12" customHeight="1">
      <c r="A66" s="26">
        <v>32</v>
      </c>
      <c r="B66" s="186" t="s">
        <v>273</v>
      </c>
      <c r="C66" s="27"/>
      <c r="D66" s="28"/>
      <c r="E66" s="187" t="s">
        <v>274</v>
      </c>
      <c r="F66" s="188">
        <v>0</v>
      </c>
      <c r="G66" s="188">
        <v>2</v>
      </c>
      <c r="H66" s="188">
        <v>0</v>
      </c>
      <c r="I66" s="26">
        <f t="shared" si="0"/>
        <v>2</v>
      </c>
      <c r="J66" s="30"/>
      <c r="K66" s="31"/>
      <c r="L66" s="32"/>
      <c r="M66" s="14"/>
      <c r="N66" s="14"/>
      <c r="O66" s="14"/>
      <c r="P66" s="14"/>
      <c r="Q66" s="14"/>
      <c r="R66" s="14"/>
      <c r="S66" s="15"/>
    </row>
    <row r="67" spans="1:19" ht="12" customHeight="1">
      <c r="A67" s="26">
        <v>33</v>
      </c>
      <c r="B67" s="186" t="s">
        <v>275</v>
      </c>
      <c r="C67" s="27"/>
      <c r="D67" s="28"/>
      <c r="E67" s="187" t="s">
        <v>276</v>
      </c>
      <c r="F67" s="188">
        <v>0</v>
      </c>
      <c r="G67" s="188">
        <v>2</v>
      </c>
      <c r="H67" s="188">
        <v>0</v>
      </c>
      <c r="I67" s="26">
        <f t="shared" si="0"/>
        <v>2</v>
      </c>
      <c r="J67" s="30"/>
      <c r="K67" s="31"/>
      <c r="L67" s="32"/>
      <c r="M67" s="14"/>
      <c r="N67" s="14"/>
      <c r="O67" s="14"/>
      <c r="P67" s="14"/>
      <c r="Q67" s="14"/>
      <c r="R67" s="14"/>
      <c r="S67" s="15"/>
    </row>
    <row r="68" spans="1:19" ht="12" customHeight="1">
      <c r="A68" s="26">
        <v>34</v>
      </c>
      <c r="B68" s="186" t="s">
        <v>277</v>
      </c>
      <c r="C68" s="27"/>
      <c r="D68" s="28"/>
      <c r="E68" s="187" t="s">
        <v>278</v>
      </c>
      <c r="F68" s="188">
        <v>0</v>
      </c>
      <c r="G68" s="188">
        <v>2</v>
      </c>
      <c r="H68" s="188">
        <v>0</v>
      </c>
      <c r="I68" s="26">
        <f t="shared" si="0"/>
        <v>2</v>
      </c>
      <c r="J68" s="30"/>
      <c r="K68" s="31"/>
      <c r="L68" s="32"/>
      <c r="M68" s="14"/>
      <c r="N68" s="14"/>
      <c r="O68" s="14"/>
      <c r="P68" s="14"/>
      <c r="Q68" s="14"/>
      <c r="R68" s="14"/>
      <c r="S68" s="15"/>
    </row>
    <row r="69" spans="1:19" ht="12" customHeight="1">
      <c r="A69" s="26">
        <v>35</v>
      </c>
      <c r="B69" s="186" t="s">
        <v>279</v>
      </c>
      <c r="C69" s="27"/>
      <c r="D69" s="28"/>
      <c r="E69" s="187" t="s">
        <v>280</v>
      </c>
      <c r="F69" s="188">
        <v>0</v>
      </c>
      <c r="G69" s="188">
        <v>2</v>
      </c>
      <c r="H69" s="188">
        <v>0</v>
      </c>
      <c r="I69" s="26">
        <f t="shared" si="0"/>
        <v>2</v>
      </c>
      <c r="J69" s="30"/>
      <c r="K69" s="31"/>
      <c r="L69" s="32"/>
      <c r="M69" s="14"/>
      <c r="N69" s="14"/>
      <c r="O69" s="14"/>
      <c r="P69" s="14"/>
      <c r="Q69" s="14"/>
      <c r="R69" s="14"/>
      <c r="S69" s="15"/>
    </row>
    <row r="70" spans="1:19" ht="12" customHeight="1">
      <c r="A70" s="33">
        <v>36</v>
      </c>
      <c r="B70" s="189" t="s">
        <v>281</v>
      </c>
      <c r="C70" s="58"/>
      <c r="D70" s="59"/>
      <c r="E70" s="190" t="s">
        <v>282</v>
      </c>
      <c r="F70" s="191">
        <v>0</v>
      </c>
      <c r="G70" s="191">
        <v>2</v>
      </c>
      <c r="H70" s="191">
        <v>0</v>
      </c>
      <c r="I70" s="33">
        <f t="shared" si="0"/>
        <v>2</v>
      </c>
      <c r="J70" s="61"/>
      <c r="K70" s="62"/>
      <c r="L70" s="63"/>
      <c r="M70" s="14"/>
      <c r="N70" s="14"/>
      <c r="O70" s="14"/>
      <c r="P70" s="14"/>
      <c r="Q70" s="14"/>
      <c r="R70" s="14"/>
      <c r="S70" s="15"/>
    </row>
    <row r="71" spans="1:19" s="6" customFormat="1" ht="12.75" customHeight="1">
      <c r="A71" s="35"/>
      <c r="B71" s="36"/>
      <c r="C71" s="480" t="s">
        <v>47</v>
      </c>
      <c r="D71" s="481"/>
      <c r="E71" s="482"/>
      <c r="F71" s="35">
        <f>SUM(F35:F70)</f>
        <v>51</v>
      </c>
      <c r="G71" s="35">
        <f>SUM(G35:G70)</f>
        <v>29</v>
      </c>
      <c r="H71" s="35">
        <f>SUM(H35:H70)</f>
        <v>3</v>
      </c>
      <c r="I71" s="35">
        <f>SUM(I35:I70)</f>
        <v>83</v>
      </c>
      <c r="J71" s="75"/>
      <c r="K71" s="76"/>
      <c r="L71" s="41"/>
      <c r="M71" s="42"/>
      <c r="N71" s="42"/>
      <c r="O71" s="42"/>
      <c r="P71" s="42"/>
      <c r="Q71" s="42"/>
      <c r="R71" s="42"/>
      <c r="S71" s="43"/>
    </row>
    <row r="72" spans="1:19" s="6" customFormat="1" ht="12.75" customHeight="1">
      <c r="A72" s="192"/>
      <c r="B72" s="498" t="s">
        <v>283</v>
      </c>
      <c r="C72" s="499"/>
      <c r="D72" s="499"/>
      <c r="E72" s="500"/>
      <c r="F72" s="192"/>
      <c r="G72" s="192"/>
      <c r="H72" s="192"/>
      <c r="I72" s="192"/>
      <c r="J72" s="193"/>
      <c r="K72" s="194"/>
      <c r="L72" s="195"/>
      <c r="M72" s="42"/>
      <c r="N72" s="42"/>
      <c r="O72" s="42"/>
      <c r="P72" s="42"/>
      <c r="Q72" s="42"/>
      <c r="R72" s="42"/>
      <c r="S72" s="43"/>
    </row>
    <row r="73" spans="1:19" s="6" customFormat="1" ht="15" customHeight="1">
      <c r="A73" s="77"/>
      <c r="B73" s="501" t="s">
        <v>284</v>
      </c>
      <c r="C73" s="502"/>
      <c r="D73" s="502"/>
      <c r="E73" s="503"/>
      <c r="F73" s="77"/>
      <c r="G73" s="77"/>
      <c r="H73" s="77"/>
      <c r="I73" s="77"/>
      <c r="J73" s="82"/>
      <c r="K73" s="83"/>
      <c r="L73" s="84"/>
      <c r="M73" s="42"/>
      <c r="N73" s="42"/>
      <c r="O73" s="42"/>
      <c r="P73" s="42"/>
      <c r="Q73" s="42"/>
      <c r="R73" s="42"/>
      <c r="S73" s="43"/>
    </row>
    <row r="74" spans="1:19" s="6" customFormat="1" ht="12" customHeight="1">
      <c r="A74" s="85">
        <v>1</v>
      </c>
      <c r="B74" s="26" t="s">
        <v>285</v>
      </c>
      <c r="C74" s="504" t="s">
        <v>286</v>
      </c>
      <c r="D74" s="505"/>
      <c r="E74" s="506"/>
      <c r="F74" s="26">
        <v>3</v>
      </c>
      <c r="G74" s="26">
        <v>0</v>
      </c>
      <c r="H74" s="26">
        <v>0</v>
      </c>
      <c r="I74" s="26">
        <f>SUM(F74:H74)</f>
        <v>3</v>
      </c>
      <c r="J74" s="87"/>
      <c r="K74" s="88"/>
      <c r="L74" s="89"/>
      <c r="M74" s="42"/>
      <c r="N74" s="42"/>
      <c r="O74" s="42"/>
      <c r="P74" s="42"/>
      <c r="Q74" s="42"/>
      <c r="R74" s="42"/>
      <c r="S74" s="43"/>
    </row>
    <row r="75" spans="1:19" s="6" customFormat="1" ht="12" customHeight="1">
      <c r="A75" s="85">
        <v>2</v>
      </c>
      <c r="B75" s="26" t="s">
        <v>287</v>
      </c>
      <c r="C75" s="504" t="s">
        <v>288</v>
      </c>
      <c r="D75" s="505"/>
      <c r="E75" s="506"/>
      <c r="F75" s="26">
        <v>3</v>
      </c>
      <c r="G75" s="26">
        <v>0</v>
      </c>
      <c r="H75" s="26">
        <v>0</v>
      </c>
      <c r="I75" s="26">
        <f>SUM(F75:H75)</f>
        <v>3</v>
      </c>
      <c r="J75" s="87"/>
      <c r="K75" s="88"/>
      <c r="L75" s="89"/>
      <c r="M75" s="42"/>
      <c r="N75" s="42"/>
      <c r="O75" s="42"/>
      <c r="P75" s="42"/>
      <c r="Q75" s="42"/>
      <c r="R75" s="42"/>
      <c r="S75" s="43"/>
    </row>
    <row r="76" spans="1:19" s="6" customFormat="1" ht="12" customHeight="1">
      <c r="A76" s="85">
        <v>3</v>
      </c>
      <c r="B76" s="26" t="s">
        <v>289</v>
      </c>
      <c r="C76" s="504" t="s">
        <v>290</v>
      </c>
      <c r="D76" s="505"/>
      <c r="E76" s="506"/>
      <c r="F76" s="26">
        <v>3</v>
      </c>
      <c r="G76" s="26">
        <v>0</v>
      </c>
      <c r="H76" s="26">
        <v>0</v>
      </c>
      <c r="I76" s="26">
        <f>SUM(F76:H76)</f>
        <v>3</v>
      </c>
      <c r="J76" s="87"/>
      <c r="K76" s="88"/>
      <c r="L76" s="89"/>
      <c r="M76" s="42"/>
      <c r="N76" s="42"/>
      <c r="O76" s="42"/>
      <c r="P76" s="42"/>
      <c r="Q76" s="42"/>
      <c r="R76" s="42"/>
      <c r="S76" s="43"/>
    </row>
    <row r="77" spans="1:19" s="6" customFormat="1" ht="12" customHeight="1">
      <c r="A77" s="196">
        <v>4</v>
      </c>
      <c r="B77" s="33" t="s">
        <v>291</v>
      </c>
      <c r="C77" s="507" t="s">
        <v>292</v>
      </c>
      <c r="D77" s="508"/>
      <c r="E77" s="509"/>
      <c r="F77" s="33">
        <v>3</v>
      </c>
      <c r="G77" s="33">
        <v>0</v>
      </c>
      <c r="H77" s="33">
        <v>0</v>
      </c>
      <c r="I77" s="33">
        <f>SUM(F77:H77)</f>
        <v>3</v>
      </c>
      <c r="J77" s="181"/>
      <c r="K77" s="197"/>
      <c r="L77" s="183"/>
      <c r="M77" s="42"/>
      <c r="N77" s="42"/>
      <c r="O77" s="42"/>
      <c r="P77" s="42"/>
      <c r="Q77" s="42"/>
      <c r="R77" s="42"/>
      <c r="S77" s="43"/>
    </row>
    <row r="78" spans="1:19" ht="15" customHeight="1">
      <c r="A78" s="96"/>
      <c r="B78" s="510" t="s">
        <v>293</v>
      </c>
      <c r="C78" s="511"/>
      <c r="D78" s="511"/>
      <c r="E78" s="512"/>
      <c r="F78" s="198"/>
      <c r="G78" s="20"/>
      <c r="H78" s="20"/>
      <c r="I78" s="22"/>
      <c r="J78" s="23"/>
      <c r="K78" s="24"/>
      <c r="L78" s="25"/>
      <c r="M78" s="14"/>
      <c r="N78" s="14"/>
      <c r="O78" s="14"/>
      <c r="P78" s="14"/>
      <c r="Q78" s="14"/>
      <c r="R78" s="14"/>
      <c r="S78" s="15"/>
    </row>
    <row r="79" spans="1:19" ht="12" customHeight="1">
      <c r="A79" s="26">
        <v>1</v>
      </c>
      <c r="B79" s="26" t="s">
        <v>294</v>
      </c>
      <c r="C79" s="513" t="s">
        <v>295</v>
      </c>
      <c r="D79" s="514"/>
      <c r="E79" s="515"/>
      <c r="F79" s="26">
        <v>3</v>
      </c>
      <c r="G79" s="26">
        <v>0</v>
      </c>
      <c r="H79" s="26">
        <v>0</v>
      </c>
      <c r="I79" s="26">
        <f>SUM(F79:H79)</f>
        <v>3</v>
      </c>
      <c r="J79" s="30"/>
      <c r="K79" s="31"/>
      <c r="L79" s="32"/>
      <c r="M79" s="14"/>
      <c r="N79" s="14"/>
      <c r="O79" s="14"/>
      <c r="P79" s="14"/>
      <c r="Q79" s="14"/>
      <c r="R79" s="14"/>
      <c r="S79" s="15"/>
    </row>
    <row r="80" spans="1:19" ht="12" customHeight="1">
      <c r="A80" s="26">
        <v>2</v>
      </c>
      <c r="B80" s="26" t="s">
        <v>296</v>
      </c>
      <c r="C80" s="513" t="s">
        <v>297</v>
      </c>
      <c r="D80" s="514"/>
      <c r="E80" s="515"/>
      <c r="F80" s="26">
        <v>3</v>
      </c>
      <c r="G80" s="26">
        <v>0</v>
      </c>
      <c r="H80" s="26">
        <v>0</v>
      </c>
      <c r="I80" s="26">
        <f>SUM(F80:H80)</f>
        <v>3</v>
      </c>
      <c r="J80" s="30"/>
      <c r="K80" s="31"/>
      <c r="L80" s="32"/>
      <c r="M80" s="14"/>
      <c r="N80" s="14"/>
      <c r="O80" s="14"/>
      <c r="P80" s="14"/>
      <c r="Q80" s="14"/>
      <c r="R80" s="14"/>
      <c r="S80" s="15"/>
    </row>
    <row r="81" spans="1:19" ht="12" customHeight="1">
      <c r="A81" s="26">
        <v>3</v>
      </c>
      <c r="B81" s="26" t="s">
        <v>298</v>
      </c>
      <c r="C81" s="513" t="s">
        <v>299</v>
      </c>
      <c r="D81" s="514"/>
      <c r="E81" s="515"/>
      <c r="F81" s="26">
        <v>3</v>
      </c>
      <c r="G81" s="26">
        <v>0</v>
      </c>
      <c r="H81" s="26">
        <v>0</v>
      </c>
      <c r="I81" s="26">
        <f>SUM(F81:H81)</f>
        <v>3</v>
      </c>
      <c r="J81" s="30"/>
      <c r="K81" s="31"/>
      <c r="L81" s="32"/>
      <c r="M81" s="14"/>
      <c r="N81" s="14"/>
      <c r="O81" s="14"/>
      <c r="P81" s="14"/>
      <c r="Q81" s="14"/>
      <c r="R81" s="14"/>
      <c r="S81" s="15"/>
    </row>
    <row r="82" spans="1:19" ht="12" customHeight="1">
      <c r="A82" s="33">
        <v>4</v>
      </c>
      <c r="B82" s="33" t="s">
        <v>300</v>
      </c>
      <c r="C82" s="516" t="s">
        <v>301</v>
      </c>
      <c r="D82" s="517"/>
      <c r="E82" s="518"/>
      <c r="F82" s="33">
        <v>3</v>
      </c>
      <c r="G82" s="33">
        <v>0</v>
      </c>
      <c r="H82" s="33">
        <v>0</v>
      </c>
      <c r="I82" s="33">
        <f>SUM(F82:H82)</f>
        <v>3</v>
      </c>
      <c r="J82" s="61"/>
      <c r="K82" s="62"/>
      <c r="L82" s="63"/>
      <c r="M82" s="14"/>
      <c r="N82" s="14"/>
      <c r="O82" s="14"/>
      <c r="P82" s="14"/>
      <c r="Q82" s="14"/>
      <c r="R82" s="14"/>
      <c r="S82" s="15"/>
    </row>
    <row r="83" spans="1:19" ht="15" customHeight="1">
      <c r="A83" s="100"/>
      <c r="B83" s="510" t="s">
        <v>302</v>
      </c>
      <c r="C83" s="511"/>
      <c r="D83" s="511"/>
      <c r="E83" s="512"/>
      <c r="F83" s="102"/>
      <c r="G83" s="102"/>
      <c r="H83" s="102"/>
      <c r="I83" s="100"/>
      <c r="J83" s="103"/>
      <c r="K83" s="49"/>
      <c r="L83" s="25"/>
      <c r="M83" s="14"/>
      <c r="N83" s="14"/>
      <c r="O83" s="14"/>
      <c r="P83" s="14"/>
      <c r="Q83" s="14"/>
      <c r="R83" s="14"/>
      <c r="S83" s="15"/>
    </row>
    <row r="84" spans="1:19" ht="12" customHeight="1">
      <c r="A84" s="26">
        <v>1</v>
      </c>
      <c r="B84" s="26" t="s">
        <v>303</v>
      </c>
      <c r="C84" s="513" t="s">
        <v>304</v>
      </c>
      <c r="D84" s="514"/>
      <c r="E84" s="515"/>
      <c r="F84" s="26">
        <v>3</v>
      </c>
      <c r="G84" s="26">
        <v>0</v>
      </c>
      <c r="H84" s="26">
        <v>0</v>
      </c>
      <c r="I84" s="26">
        <f>SUM(F84:H84)</f>
        <v>3</v>
      </c>
      <c r="J84" s="30"/>
      <c r="K84" s="31"/>
      <c r="L84" s="32"/>
      <c r="M84" s="14"/>
      <c r="N84" s="14"/>
      <c r="O84" s="14"/>
      <c r="P84" s="14"/>
      <c r="Q84" s="14"/>
      <c r="R84" s="14"/>
      <c r="S84" s="15"/>
    </row>
    <row r="85" spans="1:19" ht="12" customHeight="1">
      <c r="A85" s="26">
        <v>2</v>
      </c>
      <c r="B85" s="26" t="s">
        <v>305</v>
      </c>
      <c r="C85" s="513" t="s">
        <v>306</v>
      </c>
      <c r="D85" s="514"/>
      <c r="E85" s="515"/>
      <c r="F85" s="26">
        <v>3</v>
      </c>
      <c r="G85" s="26">
        <v>0</v>
      </c>
      <c r="H85" s="26">
        <v>0</v>
      </c>
      <c r="I85" s="26">
        <f>SUM(F85:H85)</f>
        <v>3</v>
      </c>
      <c r="J85" s="30"/>
      <c r="K85" s="31"/>
      <c r="L85" s="32"/>
      <c r="M85" s="14"/>
      <c r="N85" s="14"/>
      <c r="O85" s="14"/>
      <c r="P85" s="14"/>
      <c r="Q85" s="14"/>
      <c r="R85" s="14"/>
      <c r="S85" s="15"/>
    </row>
    <row r="86" spans="1:19" ht="12" customHeight="1">
      <c r="A86" s="26">
        <v>3</v>
      </c>
      <c r="B86" s="26" t="s">
        <v>307</v>
      </c>
      <c r="C86" s="513" t="s">
        <v>308</v>
      </c>
      <c r="D86" s="514"/>
      <c r="E86" s="515"/>
      <c r="F86" s="26">
        <v>3</v>
      </c>
      <c r="G86" s="26">
        <v>0</v>
      </c>
      <c r="H86" s="26">
        <v>0</v>
      </c>
      <c r="I86" s="26">
        <f>SUM(F86:H86)</f>
        <v>3</v>
      </c>
      <c r="J86" s="30"/>
      <c r="K86" s="31"/>
      <c r="L86" s="32"/>
      <c r="M86" s="14"/>
      <c r="N86" s="14"/>
      <c r="O86" s="14"/>
      <c r="P86" s="14"/>
      <c r="Q86" s="14"/>
      <c r="R86" s="14"/>
      <c r="S86" s="15"/>
    </row>
    <row r="87" spans="1:19" ht="12" customHeight="1">
      <c r="A87" s="33">
        <v>4</v>
      </c>
      <c r="B87" s="33" t="s">
        <v>309</v>
      </c>
      <c r="C87" s="516" t="s">
        <v>310</v>
      </c>
      <c r="D87" s="517"/>
      <c r="E87" s="518"/>
      <c r="F87" s="33">
        <v>3</v>
      </c>
      <c r="G87" s="33">
        <v>0</v>
      </c>
      <c r="H87" s="33">
        <v>0</v>
      </c>
      <c r="I87" s="33">
        <f>SUM(F87:H87)</f>
        <v>3</v>
      </c>
      <c r="J87" s="61"/>
      <c r="K87" s="62"/>
      <c r="L87" s="63"/>
      <c r="M87" s="14"/>
      <c r="N87" s="14"/>
      <c r="O87" s="14"/>
      <c r="P87" s="14"/>
      <c r="Q87" s="14"/>
      <c r="R87" s="14"/>
      <c r="S87" s="15"/>
    </row>
    <row r="88" spans="1:19" ht="12.75" customHeight="1">
      <c r="A88" s="77"/>
      <c r="B88" s="495" t="s">
        <v>311</v>
      </c>
      <c r="C88" s="496"/>
      <c r="D88" s="496"/>
      <c r="E88" s="497"/>
      <c r="F88" s="115"/>
      <c r="G88" s="115"/>
      <c r="H88" s="115"/>
      <c r="I88" s="77"/>
      <c r="J88" s="82"/>
      <c r="K88" s="116"/>
      <c r="L88" s="117"/>
      <c r="M88" s="14"/>
      <c r="N88" s="14"/>
      <c r="O88" s="14"/>
      <c r="P88" s="14"/>
      <c r="Q88" s="14"/>
      <c r="R88" s="14"/>
      <c r="S88" s="15"/>
    </row>
    <row r="89" spans="1:19" ht="12" customHeight="1">
      <c r="A89" s="26">
        <v>1</v>
      </c>
      <c r="B89" s="26" t="s">
        <v>312</v>
      </c>
      <c r="C89" s="513" t="s">
        <v>313</v>
      </c>
      <c r="D89" s="514"/>
      <c r="E89" s="515"/>
      <c r="F89" s="26">
        <v>3</v>
      </c>
      <c r="G89" s="26">
        <v>0</v>
      </c>
      <c r="H89" s="26">
        <v>0</v>
      </c>
      <c r="I89" s="26">
        <f>SUM(F89:H89)</f>
        <v>3</v>
      </c>
      <c r="J89" s="87"/>
      <c r="K89" s="123"/>
      <c r="L89" s="32"/>
      <c r="M89" s="14"/>
      <c r="N89" s="14"/>
      <c r="O89" s="14"/>
      <c r="P89" s="14"/>
      <c r="Q89" s="14"/>
      <c r="R89" s="14"/>
      <c r="S89" s="15"/>
    </row>
    <row r="90" spans="1:19" ht="12" customHeight="1">
      <c r="A90" s="26">
        <v>2</v>
      </c>
      <c r="B90" s="26" t="s">
        <v>314</v>
      </c>
      <c r="C90" s="513" t="s">
        <v>315</v>
      </c>
      <c r="D90" s="514"/>
      <c r="E90" s="515"/>
      <c r="F90" s="26">
        <v>3</v>
      </c>
      <c r="G90" s="26">
        <v>0</v>
      </c>
      <c r="H90" s="26">
        <v>0</v>
      </c>
      <c r="I90" s="26">
        <f>SUM(F90:H90)</f>
        <v>3</v>
      </c>
      <c r="J90" s="87"/>
      <c r="K90" s="123"/>
      <c r="L90" s="32"/>
      <c r="M90" s="14"/>
      <c r="N90" s="14"/>
      <c r="O90" s="14"/>
      <c r="P90" s="14"/>
      <c r="Q90" s="14"/>
      <c r="R90" s="14"/>
      <c r="S90" s="15"/>
    </row>
    <row r="91" spans="1:19" ht="12" customHeight="1">
      <c r="A91" s="26">
        <v>3</v>
      </c>
      <c r="B91" s="26" t="s">
        <v>316</v>
      </c>
      <c r="C91" s="513" t="s">
        <v>317</v>
      </c>
      <c r="D91" s="514"/>
      <c r="E91" s="515"/>
      <c r="F91" s="26">
        <v>3</v>
      </c>
      <c r="G91" s="26">
        <v>0</v>
      </c>
      <c r="H91" s="26">
        <v>0</v>
      </c>
      <c r="I91" s="26">
        <f>SUM(F91:H91)</f>
        <v>3</v>
      </c>
      <c r="J91" s="124"/>
      <c r="K91" s="123"/>
      <c r="L91" s="32"/>
      <c r="M91" s="14"/>
      <c r="N91" s="14"/>
      <c r="O91" s="14"/>
      <c r="P91" s="14"/>
      <c r="Q91" s="14"/>
      <c r="R91" s="14"/>
      <c r="S91" s="15"/>
    </row>
    <row r="92" spans="1:19" ht="12" customHeight="1">
      <c r="A92" s="33">
        <v>4</v>
      </c>
      <c r="B92" s="33" t="s">
        <v>318</v>
      </c>
      <c r="C92" s="516" t="s">
        <v>319</v>
      </c>
      <c r="D92" s="517"/>
      <c r="E92" s="518"/>
      <c r="F92" s="33">
        <v>3</v>
      </c>
      <c r="G92" s="33">
        <v>0</v>
      </c>
      <c r="H92" s="33">
        <v>0</v>
      </c>
      <c r="I92" s="33">
        <f>SUM(F92:H92)</f>
        <v>3</v>
      </c>
      <c r="J92" s="61"/>
      <c r="K92" s="62"/>
      <c r="L92" s="63"/>
      <c r="M92" s="14"/>
      <c r="N92" s="14"/>
      <c r="O92" s="127"/>
      <c r="P92" s="14"/>
      <c r="Q92" s="14"/>
      <c r="R92" s="14"/>
      <c r="S92" s="15"/>
    </row>
    <row r="93" spans="1:19" ht="12.75" customHeight="1">
      <c r="A93" s="37"/>
      <c r="B93" s="111"/>
      <c r="C93" s="519" t="s">
        <v>47</v>
      </c>
      <c r="D93" s="520"/>
      <c r="E93" s="521"/>
      <c r="F93" s="37">
        <f>SUM(F89:F92)</f>
        <v>12</v>
      </c>
      <c r="G93" s="37">
        <f>SUM(G92)</f>
        <v>0</v>
      </c>
      <c r="H93" s="37">
        <f>SUM(H92)</f>
        <v>0</v>
      </c>
      <c r="I93" s="38">
        <f>SUM(I89:I92)</f>
        <v>12</v>
      </c>
      <c r="J93" s="39"/>
      <c r="K93" s="199"/>
      <c r="L93" s="200"/>
      <c r="M93" s="129"/>
      <c r="N93" s="129"/>
      <c r="O93" s="129"/>
      <c r="P93" s="129"/>
      <c r="Q93" s="129"/>
      <c r="R93" s="129"/>
      <c r="S93" s="129"/>
    </row>
    <row r="94" spans="1:19" ht="15" customHeight="1">
      <c r="A94" s="468" t="s">
        <v>320</v>
      </c>
      <c r="B94" s="469"/>
      <c r="C94" s="469"/>
      <c r="D94" s="469"/>
      <c r="E94" s="470"/>
      <c r="F94" s="20"/>
      <c r="G94" s="20"/>
      <c r="H94" s="20"/>
      <c r="I94" s="22"/>
      <c r="J94" s="23"/>
      <c r="K94" s="24"/>
      <c r="L94" s="25"/>
      <c r="M94" s="14"/>
      <c r="N94" s="14"/>
      <c r="O94" s="14"/>
      <c r="P94" s="14"/>
      <c r="Q94" s="14"/>
      <c r="R94" s="14"/>
      <c r="S94" s="15"/>
    </row>
    <row r="95" spans="1:19" ht="12" customHeight="1">
      <c r="A95" s="26">
        <v>1</v>
      </c>
      <c r="B95" s="166" t="s">
        <v>321</v>
      </c>
      <c r="C95" s="471" t="s">
        <v>163</v>
      </c>
      <c r="D95" s="472"/>
      <c r="E95" s="473"/>
      <c r="F95" s="26">
        <v>2</v>
      </c>
      <c r="G95" s="26">
        <v>0</v>
      </c>
      <c r="H95" s="26">
        <v>0</v>
      </c>
      <c r="I95" s="26">
        <f>SUM(F95:H95)</f>
        <v>2</v>
      </c>
      <c r="J95" s="30"/>
      <c r="K95" s="31"/>
      <c r="L95" s="32"/>
      <c r="M95" s="14"/>
      <c r="N95" s="14"/>
      <c r="O95" s="14"/>
      <c r="P95" s="14"/>
      <c r="Q95" s="14"/>
      <c r="R95" s="14"/>
      <c r="S95" s="15"/>
    </row>
    <row r="96" spans="1:19" ht="12" customHeight="1">
      <c r="A96" s="26">
        <v>2</v>
      </c>
      <c r="B96" s="166" t="s">
        <v>322</v>
      </c>
      <c r="C96" s="474" t="s">
        <v>167</v>
      </c>
      <c r="D96" s="475"/>
      <c r="E96" s="476"/>
      <c r="F96" s="26">
        <v>2</v>
      </c>
      <c r="G96" s="26">
        <v>0</v>
      </c>
      <c r="H96" s="26">
        <v>0</v>
      </c>
      <c r="I96" s="26">
        <f>SUM(F96:H96)</f>
        <v>2</v>
      </c>
      <c r="J96" s="30"/>
      <c r="K96" s="31"/>
      <c r="L96" s="32"/>
      <c r="M96" s="14"/>
      <c r="N96" s="14"/>
      <c r="O96" s="14"/>
      <c r="P96" s="14"/>
      <c r="Q96" s="14"/>
      <c r="R96" s="14"/>
      <c r="S96" s="15"/>
    </row>
    <row r="97" spans="1:19" ht="12" customHeight="1">
      <c r="A97" s="26">
        <v>3</v>
      </c>
      <c r="B97" s="166" t="s">
        <v>164</v>
      </c>
      <c r="C97" s="474" t="s">
        <v>165</v>
      </c>
      <c r="D97" s="475"/>
      <c r="E97" s="476"/>
      <c r="F97" s="26">
        <v>2</v>
      </c>
      <c r="G97" s="26">
        <v>0</v>
      </c>
      <c r="H97" s="26">
        <v>0</v>
      </c>
      <c r="I97" s="26">
        <f>SUM(F97:H97)</f>
        <v>2</v>
      </c>
      <c r="J97" s="30"/>
      <c r="K97" s="31"/>
      <c r="L97" s="32"/>
      <c r="M97" s="14"/>
      <c r="N97" s="14"/>
      <c r="O97" s="14"/>
      <c r="P97" s="14"/>
      <c r="Q97" s="14"/>
      <c r="R97" s="14"/>
      <c r="S97" s="15"/>
    </row>
    <row r="98" spans="1:19" ht="12" customHeight="1">
      <c r="A98" s="26">
        <v>4</v>
      </c>
      <c r="B98" s="166" t="s">
        <v>323</v>
      </c>
      <c r="C98" s="474" t="s">
        <v>324</v>
      </c>
      <c r="D98" s="475"/>
      <c r="E98" s="476"/>
      <c r="F98" s="26">
        <v>2</v>
      </c>
      <c r="G98" s="26">
        <v>1</v>
      </c>
      <c r="H98" s="26">
        <v>0</v>
      </c>
      <c r="I98" s="26">
        <f>SUM(F98:H98)</f>
        <v>3</v>
      </c>
      <c r="J98" s="30"/>
      <c r="K98" s="31"/>
      <c r="L98" s="32"/>
      <c r="M98" s="14"/>
      <c r="N98" s="14"/>
      <c r="O98" s="14"/>
      <c r="P98" s="14"/>
      <c r="Q98" s="14"/>
      <c r="R98" s="14"/>
      <c r="S98" s="15"/>
    </row>
    <row r="99" spans="1:19" ht="12" customHeight="1">
      <c r="A99" s="26">
        <v>5</v>
      </c>
      <c r="B99" s="167" t="s">
        <v>325</v>
      </c>
      <c r="C99" s="477" t="s">
        <v>326</v>
      </c>
      <c r="D99" s="478"/>
      <c r="E99" s="479"/>
      <c r="F99" s="33">
        <v>1</v>
      </c>
      <c r="G99" s="33">
        <v>2</v>
      </c>
      <c r="H99" s="33">
        <v>0</v>
      </c>
      <c r="I99" s="91">
        <f>SUM(F99:H99)</f>
        <v>3</v>
      </c>
      <c r="J99" s="34"/>
      <c r="K99" s="31"/>
      <c r="L99" s="32"/>
      <c r="M99" s="14"/>
      <c r="N99" s="14"/>
      <c r="O99" s="14"/>
      <c r="P99" s="14"/>
      <c r="Q99" s="14"/>
      <c r="R99" s="14"/>
      <c r="S99" s="15"/>
    </row>
    <row r="100" spans="1:19" s="6" customFormat="1" ht="13.5">
      <c r="A100" s="35"/>
      <c r="B100" s="36"/>
      <c r="C100" s="480" t="s">
        <v>47</v>
      </c>
      <c r="D100" s="481"/>
      <c r="E100" s="482"/>
      <c r="F100" s="37">
        <f>SUM(F95:F99)</f>
        <v>9</v>
      </c>
      <c r="G100" s="37">
        <f>SUM(G95:G99)</f>
        <v>3</v>
      </c>
      <c r="H100" s="37">
        <f>SUM(H95:H99)</f>
        <v>0</v>
      </c>
      <c r="I100" s="95">
        <f>SUM(I95:I99)</f>
        <v>12</v>
      </c>
      <c r="J100" s="39"/>
      <c r="K100" s="40"/>
      <c r="L100" s="41"/>
      <c r="M100" s="42"/>
      <c r="N100" s="42"/>
      <c r="O100" s="42"/>
      <c r="P100" s="42"/>
      <c r="Q100" s="42"/>
      <c r="R100" s="42"/>
      <c r="S100" s="43"/>
    </row>
    <row r="101" spans="1:19" ht="15" customHeight="1">
      <c r="A101" s="468" t="s">
        <v>327</v>
      </c>
      <c r="B101" s="469"/>
      <c r="C101" s="469"/>
      <c r="D101" s="469"/>
      <c r="E101" s="470"/>
      <c r="F101" s="20"/>
      <c r="G101" s="20"/>
      <c r="H101" s="20"/>
      <c r="I101" s="22"/>
      <c r="J101" s="23"/>
      <c r="K101" s="24"/>
      <c r="L101" s="25"/>
      <c r="M101" s="14"/>
      <c r="N101" s="14"/>
      <c r="O101" s="14"/>
      <c r="P101" s="14"/>
      <c r="Q101" s="14"/>
      <c r="R101" s="14"/>
      <c r="S101" s="15"/>
    </row>
    <row r="102" spans="1:19" ht="15" customHeight="1">
      <c r="A102" s="201"/>
      <c r="B102" s="522" t="s">
        <v>215</v>
      </c>
      <c r="C102" s="522"/>
      <c r="D102" s="522"/>
      <c r="E102" s="523"/>
      <c r="F102" s="54"/>
      <c r="G102" s="54"/>
      <c r="H102" s="54"/>
      <c r="I102" s="50"/>
      <c r="J102" s="55"/>
      <c r="K102" s="56"/>
      <c r="L102" s="135"/>
      <c r="M102" s="14"/>
      <c r="N102" s="14"/>
      <c r="O102" s="14"/>
      <c r="P102" s="14"/>
      <c r="Q102" s="14"/>
      <c r="R102" s="14"/>
      <c r="S102" s="15"/>
    </row>
    <row r="103" spans="1:19" ht="12" customHeight="1">
      <c r="A103" s="26">
        <v>1</v>
      </c>
      <c r="B103" s="166" t="s">
        <v>179</v>
      </c>
      <c r="C103" s="471" t="s">
        <v>180</v>
      </c>
      <c r="D103" s="472"/>
      <c r="E103" s="473"/>
      <c r="F103" s="26">
        <v>2</v>
      </c>
      <c r="G103" s="26">
        <v>0</v>
      </c>
      <c r="H103" s="26">
        <v>0</v>
      </c>
      <c r="I103" s="26">
        <f>SUM(F103:H103)</f>
        <v>2</v>
      </c>
      <c r="J103" s="30"/>
      <c r="K103" s="31"/>
      <c r="L103" s="32"/>
      <c r="M103" s="14"/>
      <c r="N103" s="14"/>
      <c r="O103" s="14"/>
      <c r="P103" s="14"/>
      <c r="Q103" s="14"/>
      <c r="R103" s="14"/>
      <c r="S103" s="15"/>
    </row>
    <row r="104" spans="1:19" ht="12" customHeight="1">
      <c r="A104" s="26">
        <v>2</v>
      </c>
      <c r="B104" s="166" t="s">
        <v>185</v>
      </c>
      <c r="C104" s="474" t="s">
        <v>186</v>
      </c>
      <c r="D104" s="475"/>
      <c r="E104" s="476"/>
      <c r="F104" s="26">
        <v>2</v>
      </c>
      <c r="G104" s="26">
        <v>0</v>
      </c>
      <c r="H104" s="26">
        <v>0</v>
      </c>
      <c r="I104" s="26">
        <f>SUM(F104:H104)</f>
        <v>2</v>
      </c>
      <c r="J104" s="30"/>
      <c r="K104" s="31"/>
      <c r="L104" s="32"/>
      <c r="M104" s="14"/>
      <c r="N104" s="14"/>
      <c r="O104" s="14"/>
      <c r="P104" s="14"/>
      <c r="Q104" s="14"/>
      <c r="R104" s="14"/>
      <c r="S104" s="15"/>
    </row>
    <row r="105" spans="1:19" ht="12" customHeight="1">
      <c r="A105" s="26">
        <v>3</v>
      </c>
      <c r="B105" s="166" t="s">
        <v>328</v>
      </c>
      <c r="C105" s="474" t="s">
        <v>182</v>
      </c>
      <c r="D105" s="475"/>
      <c r="E105" s="476"/>
      <c r="F105" s="26">
        <v>2</v>
      </c>
      <c r="G105" s="26">
        <v>0</v>
      </c>
      <c r="H105" s="26">
        <v>0</v>
      </c>
      <c r="I105" s="26">
        <f>SUM(F105:H105)</f>
        <v>2</v>
      </c>
      <c r="J105" s="30"/>
      <c r="K105" s="31"/>
      <c r="L105" s="32"/>
      <c r="M105" s="14"/>
      <c r="N105" s="14"/>
      <c r="O105" s="14"/>
      <c r="P105" s="14"/>
      <c r="Q105" s="14"/>
      <c r="R105" s="14"/>
      <c r="S105" s="15"/>
    </row>
    <row r="106" spans="1:19" ht="12" customHeight="1">
      <c r="A106" s="26">
        <v>4</v>
      </c>
      <c r="B106" s="166" t="s">
        <v>329</v>
      </c>
      <c r="C106" s="474" t="s">
        <v>184</v>
      </c>
      <c r="D106" s="475"/>
      <c r="E106" s="476"/>
      <c r="F106" s="26">
        <v>2</v>
      </c>
      <c r="G106" s="26">
        <v>0</v>
      </c>
      <c r="H106" s="26">
        <v>0</v>
      </c>
      <c r="I106" s="26">
        <f>SUM(F106:H106)</f>
        <v>2</v>
      </c>
      <c r="J106" s="30"/>
      <c r="K106" s="31"/>
      <c r="L106" s="32"/>
      <c r="M106" s="14"/>
      <c r="N106" s="14"/>
      <c r="O106" s="14"/>
      <c r="P106" s="14"/>
      <c r="Q106" s="14"/>
      <c r="R106" s="14"/>
      <c r="S106" s="15"/>
    </row>
    <row r="107" spans="1:19" ht="12" customHeight="1">
      <c r="A107" s="26">
        <v>5</v>
      </c>
      <c r="B107" s="167" t="s">
        <v>172</v>
      </c>
      <c r="C107" s="477" t="s">
        <v>173</v>
      </c>
      <c r="D107" s="478"/>
      <c r="E107" s="479"/>
      <c r="F107" s="33">
        <v>0</v>
      </c>
      <c r="G107" s="33">
        <v>0</v>
      </c>
      <c r="H107" s="33">
        <v>4</v>
      </c>
      <c r="I107" s="91">
        <f>SUM(F107:H107)</f>
        <v>4</v>
      </c>
      <c r="J107" s="34"/>
      <c r="K107" s="31"/>
      <c r="L107" s="32"/>
      <c r="M107" s="14"/>
      <c r="N107" s="14"/>
      <c r="O107" s="14"/>
      <c r="P107" s="14"/>
      <c r="Q107" s="14"/>
      <c r="R107" s="14"/>
      <c r="S107" s="15"/>
    </row>
    <row r="108" spans="1:19" s="6" customFormat="1" ht="13.5">
      <c r="A108" s="35"/>
      <c r="B108" s="36"/>
      <c r="C108" s="480" t="s">
        <v>47</v>
      </c>
      <c r="D108" s="481"/>
      <c r="E108" s="482"/>
      <c r="F108" s="37">
        <f>SUM(F103:F107)</f>
        <v>8</v>
      </c>
      <c r="G108" s="37">
        <f>SUM(G103:G107)</f>
        <v>0</v>
      </c>
      <c r="H108" s="37">
        <f>SUM(H103:H107)</f>
        <v>4</v>
      </c>
      <c r="I108" s="95">
        <f>SUM(I103:I107)</f>
        <v>12</v>
      </c>
      <c r="J108" s="39"/>
      <c r="K108" s="40"/>
      <c r="L108" s="41"/>
      <c r="M108" s="42"/>
      <c r="N108" s="42"/>
      <c r="O108" s="42"/>
      <c r="P108" s="42"/>
      <c r="Q108" s="42"/>
      <c r="R108" s="42"/>
      <c r="S108" s="43"/>
    </row>
    <row r="109" spans="1:19" ht="12.75" customHeight="1">
      <c r="A109" s="524" t="s">
        <v>330</v>
      </c>
      <c r="B109" s="525"/>
      <c r="C109" s="525"/>
      <c r="D109" s="525"/>
      <c r="E109" s="526"/>
      <c r="F109" s="102"/>
      <c r="G109" s="102"/>
      <c r="H109" s="102"/>
      <c r="I109" s="100"/>
      <c r="J109" s="103"/>
      <c r="K109" s="49"/>
      <c r="L109" s="117"/>
      <c r="M109" s="14"/>
      <c r="N109" s="14"/>
      <c r="O109" s="14"/>
      <c r="P109" s="14"/>
      <c r="Q109" s="14"/>
      <c r="R109" s="14"/>
      <c r="S109" s="15"/>
    </row>
    <row r="110" spans="1:19" ht="12" customHeight="1">
      <c r="A110" s="26">
        <v>1</v>
      </c>
      <c r="B110" s="26" t="s">
        <v>188</v>
      </c>
      <c r="C110" s="104"/>
      <c r="D110" s="105"/>
      <c r="E110" s="29" t="s">
        <v>189</v>
      </c>
      <c r="F110" s="26">
        <v>0</v>
      </c>
      <c r="G110" s="26">
        <v>0</v>
      </c>
      <c r="H110" s="26">
        <v>6</v>
      </c>
      <c r="I110" s="26">
        <f>SUM(F110:H110)</f>
        <v>6</v>
      </c>
      <c r="J110" s="103"/>
      <c r="K110" s="49"/>
      <c r="L110" s="32"/>
      <c r="M110" s="14"/>
      <c r="N110" s="14"/>
      <c r="O110" s="14"/>
      <c r="P110" s="14"/>
      <c r="Q110" s="14"/>
      <c r="R110" s="14"/>
      <c r="S110" s="15"/>
    </row>
    <row r="111" spans="1:19" ht="12" customHeight="1">
      <c r="A111" s="91">
        <v>2</v>
      </c>
      <c r="B111" s="91" t="s">
        <v>190</v>
      </c>
      <c r="C111" s="130"/>
      <c r="D111" s="131"/>
      <c r="E111" s="132" t="s">
        <v>191</v>
      </c>
      <c r="F111" s="91">
        <v>0</v>
      </c>
      <c r="G111" s="91">
        <v>0</v>
      </c>
      <c r="H111" s="91">
        <v>6</v>
      </c>
      <c r="I111" s="91">
        <f>SUM(F111:H111)</f>
        <v>6</v>
      </c>
      <c r="J111" s="133"/>
      <c r="K111" s="134"/>
      <c r="L111" s="135"/>
      <c r="M111" s="14"/>
      <c r="N111" s="14"/>
      <c r="O111" s="14"/>
      <c r="P111" s="14"/>
      <c r="Q111" s="14"/>
      <c r="R111" s="14"/>
      <c r="S111" s="15"/>
    </row>
    <row r="112" spans="1:19" ht="13.5">
      <c r="A112" s="35"/>
      <c r="B112" s="36"/>
      <c r="C112" s="480" t="s">
        <v>47</v>
      </c>
      <c r="D112" s="481"/>
      <c r="E112" s="482"/>
      <c r="F112" s="35">
        <v>0</v>
      </c>
      <c r="G112" s="35">
        <v>0</v>
      </c>
      <c r="H112" s="35">
        <v>6</v>
      </c>
      <c r="I112" s="95">
        <v>6</v>
      </c>
      <c r="J112" s="75"/>
      <c r="K112" s="112"/>
      <c r="L112" s="128"/>
      <c r="M112" s="129"/>
      <c r="N112" s="129"/>
      <c r="O112" s="129"/>
      <c r="P112" s="129"/>
      <c r="Q112" s="129"/>
      <c r="R112" s="129"/>
      <c r="S112" s="129"/>
    </row>
    <row r="113" spans="1:19" ht="13.5">
      <c r="A113" s="35"/>
      <c r="B113" s="36"/>
      <c r="C113" s="202"/>
      <c r="D113" s="203"/>
      <c r="E113" s="204" t="s">
        <v>331</v>
      </c>
      <c r="F113" s="35"/>
      <c r="G113" s="35"/>
      <c r="H113" s="35"/>
      <c r="I113" s="95"/>
      <c r="J113" s="185"/>
      <c r="K113" s="112"/>
      <c r="L113" s="128"/>
      <c r="M113" s="129"/>
      <c r="N113" s="129"/>
      <c r="O113" s="129"/>
      <c r="P113" s="129"/>
      <c r="Q113" s="129"/>
      <c r="R113" s="129"/>
      <c r="S113" s="129"/>
    </row>
    <row r="114" spans="1:19" ht="12.75" customHeight="1">
      <c r="A114" s="35"/>
      <c r="B114" s="36"/>
      <c r="C114" s="480" t="s">
        <v>192</v>
      </c>
      <c r="D114" s="481"/>
      <c r="E114" s="482"/>
      <c r="F114" s="35">
        <f>F112+F108+F100+F93+F71+F32+F25</f>
        <v>103</v>
      </c>
      <c r="G114" s="35">
        <f>G112+G108+G100+G93+G71+G32+G25</f>
        <v>32</v>
      </c>
      <c r="H114" s="35">
        <f>H112+H108+H100+H93+H71+H32+H25</f>
        <v>13</v>
      </c>
      <c r="I114" s="35">
        <f>I112+I108+I100+I93+I71+I32+I25</f>
        <v>148</v>
      </c>
      <c r="J114" s="205"/>
      <c r="K114" s="205"/>
      <c r="L114" s="41"/>
      <c r="M114" s="14"/>
      <c r="N114" s="14"/>
      <c r="O114" s="14"/>
      <c r="P114" s="14"/>
      <c r="Q114" s="14"/>
      <c r="R114" s="14"/>
      <c r="S114" s="15"/>
    </row>
    <row r="115" spans="1:19" ht="7.5" customHeight="1">
      <c r="A115" s="136"/>
      <c r="B115" s="137"/>
      <c r="C115" s="137"/>
      <c r="D115" s="137"/>
      <c r="E115" s="138"/>
      <c r="F115" s="136"/>
      <c r="G115" s="136"/>
      <c r="H115" s="136"/>
      <c r="I115" s="136"/>
      <c r="J115" s="139"/>
      <c r="L115" s="14"/>
      <c r="M115" s="14"/>
      <c r="N115" s="14"/>
      <c r="O115" s="14"/>
      <c r="P115" s="14"/>
      <c r="Q115" s="14"/>
      <c r="R115" s="14"/>
      <c r="S115" s="15"/>
    </row>
    <row r="116" spans="1:19" ht="10.5" customHeight="1">
      <c r="A116" s="527" t="s">
        <v>332</v>
      </c>
      <c r="B116" s="527"/>
      <c r="C116" s="528" t="s">
        <v>333</v>
      </c>
      <c r="D116" s="528"/>
      <c r="E116" s="528"/>
      <c r="F116" s="529" t="s">
        <v>196</v>
      </c>
      <c r="G116" s="142"/>
      <c r="H116" s="142"/>
      <c r="I116" s="141"/>
      <c r="J116" s="143"/>
      <c r="L116" s="14"/>
      <c r="M116" s="14"/>
      <c r="N116" s="14"/>
      <c r="O116" s="14"/>
      <c r="P116" s="14"/>
      <c r="Q116" s="14"/>
      <c r="R116" s="14"/>
      <c r="S116" s="15"/>
    </row>
    <row r="117" spans="1:19" ht="10.5" customHeight="1">
      <c r="A117" s="527"/>
      <c r="B117" s="527"/>
      <c r="C117" s="531" t="s">
        <v>334</v>
      </c>
      <c r="D117" s="531"/>
      <c r="E117" s="531"/>
      <c r="F117" s="530"/>
      <c r="G117" s="142"/>
      <c r="H117" s="142"/>
      <c r="I117" s="141"/>
      <c r="J117" s="143"/>
      <c r="L117" s="14"/>
      <c r="M117" s="14"/>
      <c r="N117" s="14"/>
      <c r="O117" s="14"/>
      <c r="P117" s="14"/>
      <c r="Q117" s="14"/>
      <c r="R117" s="14"/>
      <c r="S117" s="15"/>
    </row>
    <row r="118" spans="1:19" ht="5.25" customHeight="1">
      <c r="A118" s="142"/>
      <c r="B118" s="141"/>
      <c r="C118" s="141"/>
      <c r="D118" s="141"/>
      <c r="E118" s="142"/>
      <c r="F118" s="6"/>
      <c r="G118" s="142"/>
      <c r="H118" s="142"/>
      <c r="I118" s="141"/>
      <c r="J118" s="143"/>
      <c r="L118" s="14"/>
      <c r="M118" s="14"/>
      <c r="N118" s="14"/>
      <c r="O118" s="14"/>
      <c r="P118" s="14"/>
      <c r="Q118" s="14"/>
      <c r="R118" s="14"/>
      <c r="S118" s="15"/>
    </row>
    <row r="119" spans="1:19" ht="5.25" customHeight="1">
      <c r="A119" s="142"/>
      <c r="B119" s="141"/>
      <c r="C119" s="141"/>
      <c r="D119" s="141"/>
      <c r="E119" s="142"/>
      <c r="F119" s="6"/>
      <c r="G119" s="142"/>
      <c r="H119" s="142"/>
      <c r="I119" s="141"/>
      <c r="J119" s="143"/>
      <c r="L119" s="14"/>
      <c r="M119" s="14"/>
      <c r="N119" s="14"/>
      <c r="O119" s="14"/>
      <c r="P119" s="14"/>
      <c r="Q119" s="14"/>
      <c r="R119" s="14"/>
      <c r="S119" s="15"/>
    </row>
    <row r="120" spans="1:19" ht="12.75" customHeight="1">
      <c r="A120" s="532" t="s">
        <v>335</v>
      </c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14"/>
      <c r="N120" s="14"/>
      <c r="O120" s="14"/>
      <c r="P120" s="14"/>
      <c r="Q120" s="14"/>
      <c r="R120" s="14"/>
      <c r="S120" s="15"/>
    </row>
    <row r="121" spans="1:19" ht="16.5" customHeight="1">
      <c r="A121" s="532" t="s">
        <v>336</v>
      </c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14"/>
      <c r="N121" s="14"/>
      <c r="O121" s="14"/>
      <c r="P121" s="14"/>
      <c r="Q121" s="14"/>
      <c r="R121" s="14"/>
      <c r="S121" s="15"/>
    </row>
    <row r="122" spans="1:19" ht="10.5" customHeight="1">
      <c r="A122" s="146" t="s">
        <v>50</v>
      </c>
      <c r="B122" s="147" t="s">
        <v>199</v>
      </c>
      <c r="C122" s="148"/>
      <c r="D122" s="148"/>
      <c r="E122" s="148"/>
      <c r="F122" s="148"/>
      <c r="H122" s="1"/>
      <c r="I122" s="533"/>
      <c r="J122" s="534"/>
      <c r="L122" s="14"/>
      <c r="M122" s="14"/>
      <c r="N122" s="14"/>
      <c r="O122" s="14"/>
      <c r="P122" s="14"/>
      <c r="Q122" s="14"/>
      <c r="R122" s="14"/>
      <c r="S122" s="15"/>
    </row>
    <row r="123" spans="1:19" ht="3" customHeight="1">
      <c r="A123" s="151"/>
      <c r="B123" s="6"/>
      <c r="C123" s="6"/>
      <c r="D123" s="6"/>
      <c r="E123" s="6"/>
      <c r="F123" s="6"/>
      <c r="H123" s="1"/>
      <c r="I123" s="6"/>
      <c r="J123" s="6"/>
      <c r="L123" s="14"/>
      <c r="M123" s="14"/>
      <c r="N123" s="14"/>
      <c r="O123" s="14"/>
      <c r="P123" s="14"/>
      <c r="Q123" s="14"/>
      <c r="R123" s="14"/>
      <c r="S123" s="15"/>
    </row>
    <row r="124" spans="1:19" ht="10.5" customHeight="1">
      <c r="A124" s="146" t="s">
        <v>138</v>
      </c>
      <c r="B124" s="152" t="s">
        <v>200</v>
      </c>
      <c r="C124" s="153"/>
      <c r="D124" s="153"/>
      <c r="E124" s="148"/>
      <c r="F124" s="154"/>
      <c r="H124" s="1"/>
      <c r="I124" s="533"/>
      <c r="J124" s="534"/>
      <c r="L124" s="14"/>
      <c r="M124" s="14"/>
      <c r="N124" s="14"/>
      <c r="O124" s="14"/>
      <c r="P124" s="14"/>
      <c r="Q124" s="14"/>
      <c r="R124" s="14"/>
      <c r="S124" s="15"/>
    </row>
    <row r="125" spans="1:19" ht="3.75" customHeight="1">
      <c r="A125" s="151"/>
      <c r="B125" s="142"/>
      <c r="C125" s="142"/>
      <c r="D125" s="142"/>
      <c r="E125" s="6"/>
      <c r="F125" s="154"/>
      <c r="H125" s="1"/>
      <c r="I125" s="6"/>
      <c r="J125" s="6"/>
      <c r="L125" s="14"/>
      <c r="M125" s="14"/>
      <c r="N125" s="14"/>
      <c r="O125" s="14"/>
      <c r="P125" s="14"/>
      <c r="Q125" s="14"/>
      <c r="R125" s="14"/>
      <c r="S125" s="15"/>
    </row>
    <row r="126" spans="1:19" ht="10.5" customHeight="1">
      <c r="A126" s="146" t="s">
        <v>201</v>
      </c>
      <c r="B126" s="147" t="s">
        <v>337</v>
      </c>
      <c r="C126" s="148"/>
      <c r="D126" s="148"/>
      <c r="E126" s="148"/>
      <c r="F126" s="149"/>
      <c r="H126" s="1"/>
      <c r="I126" s="533"/>
      <c r="J126" s="534"/>
      <c r="L126" s="14"/>
      <c r="M126" s="14"/>
      <c r="N126" s="14"/>
      <c r="O126" s="14"/>
      <c r="P126" s="14"/>
      <c r="Q126" s="14"/>
      <c r="R126" s="14"/>
      <c r="S126" s="15"/>
    </row>
    <row r="127" spans="1:19" ht="2.25" customHeight="1">
      <c r="A127" s="151"/>
      <c r="B127" s="6"/>
      <c r="C127" s="6"/>
      <c r="D127" s="6"/>
      <c r="E127" s="6"/>
      <c r="F127" s="149"/>
      <c r="H127" s="1"/>
      <c r="I127" s="6"/>
      <c r="J127" s="6"/>
      <c r="L127" s="14"/>
      <c r="M127" s="14"/>
      <c r="N127" s="14"/>
      <c r="O127" s="14"/>
      <c r="P127" s="14"/>
      <c r="Q127" s="14"/>
      <c r="R127" s="14"/>
      <c r="S127" s="15"/>
    </row>
    <row r="128" spans="1:19" ht="10.5" customHeight="1">
      <c r="A128" s="155" t="s">
        <v>203</v>
      </c>
      <c r="B128" s="156" t="s">
        <v>338</v>
      </c>
      <c r="C128" s="157"/>
      <c r="D128" s="157"/>
      <c r="E128" s="157"/>
      <c r="H128" s="1"/>
      <c r="I128" s="535"/>
      <c r="J128" s="536"/>
      <c r="L128" s="14"/>
      <c r="M128" s="14"/>
      <c r="N128" s="14"/>
      <c r="O128" s="14"/>
      <c r="P128" s="14"/>
      <c r="Q128" s="14"/>
      <c r="R128" s="14"/>
      <c r="S128" s="15"/>
    </row>
    <row r="129" spans="2:4" ht="12.75">
      <c r="B129" s="158"/>
      <c r="C129" s="158"/>
      <c r="D129" s="158"/>
    </row>
    <row r="130" spans="2:12" ht="12.75">
      <c r="B130" s="158"/>
      <c r="C130" s="158"/>
      <c r="D130" s="158"/>
      <c r="F130" s="537" t="s">
        <v>205</v>
      </c>
      <c r="G130" s="537"/>
      <c r="H130" s="537"/>
      <c r="I130" s="537"/>
      <c r="J130" s="537"/>
      <c r="K130" s="537"/>
      <c r="L130" s="537"/>
    </row>
    <row r="131" spans="2:12" ht="12.75">
      <c r="B131" s="158"/>
      <c r="C131" s="158"/>
      <c r="D131" s="158"/>
      <c r="F131" s="538" t="s">
        <v>206</v>
      </c>
      <c r="G131" s="538"/>
      <c r="H131" s="538"/>
      <c r="I131" s="538"/>
      <c r="J131" s="538"/>
      <c r="K131" s="538"/>
      <c r="L131" s="538"/>
    </row>
    <row r="132" ht="15.75" customHeight="1"/>
    <row r="133" ht="15.75" customHeight="1"/>
    <row r="134" ht="15.75" customHeight="1">
      <c r="A134" s="159" t="s">
        <v>207</v>
      </c>
    </row>
    <row r="135" spans="1:12" ht="12.75">
      <c r="A135" s="159" t="s">
        <v>208</v>
      </c>
      <c r="F135" s="160"/>
      <c r="G135" s="160"/>
      <c r="H135" s="161"/>
      <c r="I135" s="162"/>
      <c r="J135" s="163"/>
      <c r="K135" s="164"/>
      <c r="L135" s="165"/>
    </row>
    <row r="136" spans="1:6" ht="12.75">
      <c r="A136" s="159" t="s">
        <v>209</v>
      </c>
      <c r="F136" s="1" t="s">
        <v>210</v>
      </c>
    </row>
  </sheetData>
  <sheetProtection/>
  <mergeCells count="88">
    <mergeCell ref="I122:J122"/>
    <mergeCell ref="I124:J124"/>
    <mergeCell ref="I126:J126"/>
    <mergeCell ref="I128:J128"/>
    <mergeCell ref="F130:L130"/>
    <mergeCell ref="F131:L131"/>
    <mergeCell ref="A116:B117"/>
    <mergeCell ref="C116:E116"/>
    <mergeCell ref="F116:F117"/>
    <mergeCell ref="C117:E117"/>
    <mergeCell ref="A120:L120"/>
    <mergeCell ref="A121:L121"/>
    <mergeCell ref="C106:E106"/>
    <mergeCell ref="C107:E107"/>
    <mergeCell ref="C108:E108"/>
    <mergeCell ref="A109:E109"/>
    <mergeCell ref="C112:E112"/>
    <mergeCell ref="C114:E114"/>
    <mergeCell ref="C100:E100"/>
    <mergeCell ref="A101:E101"/>
    <mergeCell ref="B102:E102"/>
    <mergeCell ref="C103:E103"/>
    <mergeCell ref="C104:E104"/>
    <mergeCell ref="C105:E105"/>
    <mergeCell ref="A94:E94"/>
    <mergeCell ref="C95:E95"/>
    <mergeCell ref="C96:E96"/>
    <mergeCell ref="C97:E97"/>
    <mergeCell ref="C98:E98"/>
    <mergeCell ref="C99:E99"/>
    <mergeCell ref="B88:E88"/>
    <mergeCell ref="C89:E89"/>
    <mergeCell ref="C90:E90"/>
    <mergeCell ref="C91:E91"/>
    <mergeCell ref="C92:E92"/>
    <mergeCell ref="C93:E93"/>
    <mergeCell ref="C82:E82"/>
    <mergeCell ref="B83:E83"/>
    <mergeCell ref="C84:E84"/>
    <mergeCell ref="C85:E85"/>
    <mergeCell ref="C86:E86"/>
    <mergeCell ref="C87:E87"/>
    <mergeCell ref="C76:E76"/>
    <mergeCell ref="C77:E77"/>
    <mergeCell ref="B78:E78"/>
    <mergeCell ref="C79:E79"/>
    <mergeCell ref="C80:E80"/>
    <mergeCell ref="C81:E81"/>
    <mergeCell ref="B34:E34"/>
    <mergeCell ref="C71:E71"/>
    <mergeCell ref="B72:E72"/>
    <mergeCell ref="B73:E73"/>
    <mergeCell ref="C74:E74"/>
    <mergeCell ref="C75:E75"/>
    <mergeCell ref="C28:E28"/>
    <mergeCell ref="C29:E29"/>
    <mergeCell ref="C30:E30"/>
    <mergeCell ref="C31:E31"/>
    <mergeCell ref="C32:E32"/>
    <mergeCell ref="A33:E33"/>
    <mergeCell ref="C22:E22"/>
    <mergeCell ref="C23:E23"/>
    <mergeCell ref="C24:E24"/>
    <mergeCell ref="C25:E25"/>
    <mergeCell ref="A26:E26"/>
    <mergeCell ref="C27:E27"/>
    <mergeCell ref="K16:K17"/>
    <mergeCell ref="L16:L17"/>
    <mergeCell ref="C18:E18"/>
    <mergeCell ref="A19:E19"/>
    <mergeCell ref="C20:E20"/>
    <mergeCell ref="C21:E21"/>
    <mergeCell ref="A7:J7"/>
    <mergeCell ref="A8:L8"/>
    <mergeCell ref="A9:L9"/>
    <mergeCell ref="A10:L10"/>
    <mergeCell ref="A11:L11"/>
    <mergeCell ref="A16:A17"/>
    <mergeCell ref="B16:B17"/>
    <mergeCell ref="C16:E17"/>
    <mergeCell ref="F16:I16"/>
    <mergeCell ref="J16:J17"/>
    <mergeCell ref="B1:L1"/>
    <mergeCell ref="B2:L2"/>
    <mergeCell ref="B3:L3"/>
    <mergeCell ref="B4:L4"/>
    <mergeCell ref="B5:L5"/>
    <mergeCell ref="B6:L6"/>
  </mergeCells>
  <printOptions/>
  <pageMargins left="0.984251968503937" right="0.2755905511811024" top="0.31496062992125984" bottom="0.31496062992125984" header="0.2362204724409449" footer="0.15748031496062992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R141"/>
  <sheetViews>
    <sheetView tabSelected="1" zoomScalePageLayoutView="0" workbookViewId="0" topLeftCell="A114">
      <selection activeCell="N124" sqref="N124"/>
    </sheetView>
  </sheetViews>
  <sheetFormatPr defaultColWidth="9.28125" defaultRowHeight="15"/>
  <cols>
    <col min="1" max="1" width="4.28125" style="6" customWidth="1"/>
    <col min="2" max="2" width="14.8515625" style="6" customWidth="1"/>
    <col min="3" max="3" width="2.57421875" style="6" customWidth="1"/>
    <col min="4" max="4" width="2.7109375" style="6" customWidth="1"/>
    <col min="5" max="5" width="43.28125" style="6" customWidth="1"/>
    <col min="6" max="6" width="3.421875" style="6" customWidth="1"/>
    <col min="7" max="7" width="3.57421875" style="6" customWidth="1"/>
    <col min="8" max="8" width="3.00390625" style="6" customWidth="1"/>
    <col min="9" max="9" width="4.28125" style="149" customWidth="1"/>
    <col min="10" max="10" width="4.7109375" style="150" customWidth="1"/>
    <col min="11" max="11" width="5.7109375" style="560" customWidth="1"/>
    <col min="12" max="12" width="5.7109375" style="5" customWidth="1"/>
    <col min="13" max="18" width="9.28125" style="2" customWidth="1"/>
    <col min="19" max="16384" width="9.28125" style="1" customWidth="1"/>
  </cols>
  <sheetData>
    <row r="1" spans="2:12" ht="17.25">
      <c r="B1" s="555" t="s">
        <v>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2:12" ht="20.25">
      <c r="B2" s="556" t="s">
        <v>1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2:12" ht="20.25">
      <c r="B3" s="556" t="s">
        <v>2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2:12" ht="20.25">
      <c r="B4" s="556" t="s">
        <v>3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2:12" ht="12.75">
      <c r="B5" s="557" t="s">
        <v>4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2" ht="14.25" customHeight="1" thickBot="1">
      <c r="A6" s="558"/>
      <c r="B6" s="445" t="s">
        <v>5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0" ht="9" customHeight="1">
      <c r="A7" s="559"/>
      <c r="B7" s="559"/>
      <c r="C7" s="559"/>
      <c r="D7" s="559"/>
      <c r="E7" s="559"/>
      <c r="F7" s="559"/>
      <c r="G7" s="559"/>
      <c r="H7" s="559"/>
      <c r="I7" s="559"/>
      <c r="J7" s="559"/>
    </row>
    <row r="8" spans="1:18" s="6" customFormat="1" ht="15.75" customHeight="1">
      <c r="A8" s="447" t="s">
        <v>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5"/>
      <c r="N8" s="5"/>
      <c r="O8" s="5"/>
      <c r="P8" s="5"/>
      <c r="Q8" s="5"/>
      <c r="R8" s="5"/>
    </row>
    <row r="9" spans="1:12" ht="15.75" customHeight="1">
      <c r="A9" s="448" t="s">
        <v>211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</row>
    <row r="10" spans="1:12" ht="15.75" customHeight="1">
      <c r="A10" s="448" t="s">
        <v>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</row>
    <row r="11" spans="1:12" ht="15.75" customHeight="1">
      <c r="A11" s="449" t="s">
        <v>531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9:12" ht="4.5" customHeight="1">
      <c r="I12" s="390"/>
      <c r="J12" s="390"/>
      <c r="K12" s="390"/>
      <c r="L12" s="390"/>
    </row>
    <row r="13" spans="1:12" ht="15" customHeight="1">
      <c r="A13" s="9" t="s">
        <v>10</v>
      </c>
      <c r="B13" s="390"/>
      <c r="C13" s="390"/>
      <c r="D13" s="390"/>
      <c r="E13" s="9" t="s">
        <v>11</v>
      </c>
      <c r="F13" s="9" t="s">
        <v>12</v>
      </c>
      <c r="I13" s="9" t="s">
        <v>13</v>
      </c>
      <c r="K13" s="390"/>
      <c r="L13" s="390"/>
    </row>
    <row r="14" spans="1:12" ht="7.5" customHeight="1">
      <c r="A14" s="9"/>
      <c r="B14" s="390"/>
      <c r="C14" s="390"/>
      <c r="D14" s="390"/>
      <c r="E14" s="9"/>
      <c r="F14" s="390"/>
      <c r="G14" s="390"/>
      <c r="H14" s="390"/>
      <c r="I14" s="390"/>
      <c r="J14" s="390"/>
      <c r="K14" s="390"/>
      <c r="L14" s="390"/>
    </row>
    <row r="15" spans="1:10" ht="5.25" customHeight="1">
      <c r="A15" s="11"/>
      <c r="B15" s="11"/>
      <c r="C15" s="11"/>
      <c r="D15" s="11"/>
      <c r="E15" s="11"/>
      <c r="F15" s="11"/>
      <c r="G15" s="11"/>
      <c r="H15" s="11"/>
      <c r="I15" s="12"/>
      <c r="J15" s="13"/>
    </row>
    <row r="16" spans="1:19" ht="13.5">
      <c r="A16" s="450" t="s">
        <v>14</v>
      </c>
      <c r="B16" s="450" t="s">
        <v>15</v>
      </c>
      <c r="C16" s="452" t="s">
        <v>16</v>
      </c>
      <c r="D16" s="453"/>
      <c r="E16" s="454"/>
      <c r="F16" s="458" t="s">
        <v>17</v>
      </c>
      <c r="G16" s="459"/>
      <c r="H16" s="459"/>
      <c r="I16" s="460"/>
      <c r="J16" s="461" t="s">
        <v>18</v>
      </c>
      <c r="K16" s="463" t="s">
        <v>19</v>
      </c>
      <c r="L16" s="463" t="s">
        <v>20</v>
      </c>
      <c r="M16" s="14"/>
      <c r="N16" s="14"/>
      <c r="O16" s="14"/>
      <c r="P16" s="14"/>
      <c r="Q16" s="14"/>
      <c r="R16" s="14"/>
      <c r="S16" s="15"/>
    </row>
    <row r="17" spans="1:19" ht="13.5">
      <c r="A17" s="451"/>
      <c r="B17" s="451"/>
      <c r="C17" s="455"/>
      <c r="D17" s="456"/>
      <c r="E17" s="457"/>
      <c r="F17" s="16" t="s">
        <v>21</v>
      </c>
      <c r="G17" s="16" t="s">
        <v>22</v>
      </c>
      <c r="H17" s="16" t="s">
        <v>23</v>
      </c>
      <c r="I17" s="16" t="s">
        <v>24</v>
      </c>
      <c r="J17" s="462"/>
      <c r="K17" s="464"/>
      <c r="L17" s="464"/>
      <c r="M17" s="14"/>
      <c r="N17" s="14"/>
      <c r="O17" s="14"/>
      <c r="P17" s="14"/>
      <c r="Q17" s="14"/>
      <c r="R17" s="14"/>
      <c r="S17" s="15"/>
    </row>
    <row r="18" spans="1:19" ht="12.75" customHeight="1">
      <c r="A18" s="17" t="s">
        <v>25</v>
      </c>
      <c r="B18" s="17" t="s">
        <v>26</v>
      </c>
      <c r="C18" s="465" t="s">
        <v>27</v>
      </c>
      <c r="D18" s="466"/>
      <c r="E18" s="467"/>
      <c r="F18" s="17" t="s">
        <v>28</v>
      </c>
      <c r="G18" s="17" t="s">
        <v>29</v>
      </c>
      <c r="H18" s="17" t="s">
        <v>30</v>
      </c>
      <c r="I18" s="17" t="s">
        <v>31</v>
      </c>
      <c r="J18" s="18" t="s">
        <v>32</v>
      </c>
      <c r="K18" s="17" t="s">
        <v>33</v>
      </c>
      <c r="L18" s="19" t="s">
        <v>34</v>
      </c>
      <c r="M18" s="14"/>
      <c r="N18" s="14"/>
      <c r="O18" s="14"/>
      <c r="P18" s="14"/>
      <c r="Q18" s="14"/>
      <c r="R18" s="14"/>
      <c r="S18" s="15"/>
    </row>
    <row r="19" spans="1:19" ht="15" customHeight="1">
      <c r="A19" s="115"/>
      <c r="B19" s="609"/>
      <c r="C19" s="114" t="s">
        <v>546</v>
      </c>
      <c r="D19" s="539" t="s">
        <v>547</v>
      </c>
      <c r="E19" s="540"/>
      <c r="F19" s="115"/>
      <c r="G19" s="115"/>
      <c r="H19" s="115"/>
      <c r="I19" s="77"/>
      <c r="J19" s="82"/>
      <c r="K19" s="174"/>
      <c r="L19" s="84"/>
      <c r="M19" s="14"/>
      <c r="N19" s="14"/>
      <c r="O19" s="14"/>
      <c r="P19" s="14"/>
      <c r="Q19" s="14"/>
      <c r="R19" s="14"/>
      <c r="S19" s="15"/>
    </row>
    <row r="20" spans="1:19" ht="15" customHeight="1">
      <c r="A20" s="122"/>
      <c r="B20" s="610"/>
      <c r="C20" s="119"/>
      <c r="D20" s="611" t="s">
        <v>35</v>
      </c>
      <c r="E20" s="611" t="s">
        <v>178</v>
      </c>
      <c r="F20" s="548"/>
      <c r="G20" s="548"/>
      <c r="H20" s="548"/>
      <c r="I20" s="552"/>
      <c r="J20" s="87"/>
      <c r="K20" s="177"/>
      <c r="L20" s="89"/>
      <c r="M20" s="14"/>
      <c r="N20" s="14"/>
      <c r="O20" s="14"/>
      <c r="P20" s="14"/>
      <c r="Q20" s="14"/>
      <c r="R20" s="14"/>
      <c r="S20" s="15"/>
    </row>
    <row r="21" spans="1:19" ht="12" customHeight="1">
      <c r="A21" s="122">
        <v>1</v>
      </c>
      <c r="B21" s="175" t="s">
        <v>532</v>
      </c>
      <c r="C21" s="572"/>
      <c r="D21" s="573"/>
      <c r="E21" s="175" t="s">
        <v>778</v>
      </c>
      <c r="F21" s="591">
        <v>3</v>
      </c>
      <c r="G21" s="591">
        <v>0</v>
      </c>
      <c r="H21" s="591">
        <v>0</v>
      </c>
      <c r="I21" s="122">
        <f>SUM(F21:H21)</f>
        <v>3</v>
      </c>
      <c r="J21" s="563"/>
      <c r="K21" s="88"/>
      <c r="L21" s="89"/>
      <c r="M21" s="14"/>
      <c r="N21" s="14"/>
      <c r="O21" s="14"/>
      <c r="P21" s="14"/>
      <c r="Q21" s="14"/>
      <c r="R21" s="14"/>
      <c r="S21" s="15"/>
    </row>
    <row r="22" spans="1:19" ht="12" customHeight="1">
      <c r="A22" s="122">
        <v>2</v>
      </c>
      <c r="B22" s="175" t="s">
        <v>533</v>
      </c>
      <c r="C22" s="572"/>
      <c r="D22" s="573"/>
      <c r="E22" s="175" t="s">
        <v>779</v>
      </c>
      <c r="F22" s="591">
        <v>2</v>
      </c>
      <c r="G22" s="591">
        <v>0</v>
      </c>
      <c r="H22" s="591">
        <v>0</v>
      </c>
      <c r="I22" s="122">
        <f aca="true" t="shared" si="0" ref="I22:I34">SUM(F22:H22)</f>
        <v>2</v>
      </c>
      <c r="J22" s="563"/>
      <c r="K22" s="88"/>
      <c r="L22" s="89"/>
      <c r="M22" s="14"/>
      <c r="N22" s="14"/>
      <c r="O22" s="14"/>
      <c r="P22" s="14"/>
      <c r="Q22" s="14"/>
      <c r="R22" s="14"/>
      <c r="S22" s="15"/>
    </row>
    <row r="23" spans="1:19" ht="12" customHeight="1">
      <c r="A23" s="122">
        <v>3</v>
      </c>
      <c r="B23" s="175" t="s">
        <v>534</v>
      </c>
      <c r="C23" s="572"/>
      <c r="D23" s="573"/>
      <c r="E23" s="175" t="s">
        <v>780</v>
      </c>
      <c r="F23" s="591">
        <v>2</v>
      </c>
      <c r="G23" s="591">
        <v>0</v>
      </c>
      <c r="H23" s="591">
        <v>0</v>
      </c>
      <c r="I23" s="122">
        <f t="shared" si="0"/>
        <v>2</v>
      </c>
      <c r="J23" s="563"/>
      <c r="K23" s="88"/>
      <c r="L23" s="89"/>
      <c r="M23" s="14"/>
      <c r="N23" s="14"/>
      <c r="O23" s="14"/>
      <c r="P23" s="14"/>
      <c r="Q23" s="14"/>
      <c r="R23" s="14"/>
      <c r="S23" s="15"/>
    </row>
    <row r="24" spans="1:19" ht="12" customHeight="1">
      <c r="A24" s="122">
        <v>4</v>
      </c>
      <c r="B24" s="175" t="s">
        <v>535</v>
      </c>
      <c r="C24" s="572"/>
      <c r="D24" s="573"/>
      <c r="E24" s="175" t="s">
        <v>781</v>
      </c>
      <c r="F24" s="591">
        <v>2</v>
      </c>
      <c r="G24" s="591">
        <v>0</v>
      </c>
      <c r="H24" s="591">
        <v>0</v>
      </c>
      <c r="I24" s="122">
        <f t="shared" si="0"/>
        <v>2</v>
      </c>
      <c r="J24" s="563"/>
      <c r="K24" s="88"/>
      <c r="L24" s="89"/>
      <c r="M24" s="14"/>
      <c r="N24" s="14"/>
      <c r="O24" s="14"/>
      <c r="P24" s="14"/>
      <c r="Q24" s="14"/>
      <c r="R24" s="14"/>
      <c r="S24" s="15"/>
    </row>
    <row r="25" spans="1:19" ht="12" customHeight="1">
      <c r="A25" s="122">
        <v>5</v>
      </c>
      <c r="B25" s="175" t="s">
        <v>536</v>
      </c>
      <c r="C25" s="572"/>
      <c r="D25" s="573"/>
      <c r="E25" s="175" t="s">
        <v>782</v>
      </c>
      <c r="F25" s="591">
        <v>2</v>
      </c>
      <c r="G25" s="591">
        <v>0</v>
      </c>
      <c r="H25" s="591">
        <v>0</v>
      </c>
      <c r="I25" s="122">
        <f t="shared" si="0"/>
        <v>2</v>
      </c>
      <c r="J25" s="563"/>
      <c r="K25" s="88"/>
      <c r="L25" s="89"/>
      <c r="M25" s="14"/>
      <c r="N25" s="14"/>
      <c r="O25" s="14"/>
      <c r="P25" s="14"/>
      <c r="Q25" s="14"/>
      <c r="R25" s="14"/>
      <c r="S25" s="15"/>
    </row>
    <row r="26" spans="1:19" ht="12" customHeight="1">
      <c r="A26" s="122">
        <v>6</v>
      </c>
      <c r="B26" s="175" t="s">
        <v>537</v>
      </c>
      <c r="C26" s="572"/>
      <c r="D26" s="573"/>
      <c r="E26" s="175" t="s">
        <v>783</v>
      </c>
      <c r="F26" s="591">
        <v>3</v>
      </c>
      <c r="G26" s="591">
        <v>0</v>
      </c>
      <c r="H26" s="591">
        <v>0</v>
      </c>
      <c r="I26" s="122">
        <f t="shared" si="0"/>
        <v>3</v>
      </c>
      <c r="J26" s="563"/>
      <c r="K26" s="88"/>
      <c r="L26" s="89"/>
      <c r="M26" s="14"/>
      <c r="N26" s="14"/>
      <c r="O26" s="14"/>
      <c r="P26" s="14"/>
      <c r="Q26" s="14"/>
      <c r="R26" s="14"/>
      <c r="S26" s="15"/>
    </row>
    <row r="27" spans="1:19" ht="12" customHeight="1">
      <c r="A27" s="122">
        <v>7</v>
      </c>
      <c r="B27" s="175" t="s">
        <v>707</v>
      </c>
      <c r="C27" s="572"/>
      <c r="D27" s="573"/>
      <c r="E27" s="175" t="s">
        <v>784</v>
      </c>
      <c r="F27" s="591">
        <v>0</v>
      </c>
      <c r="G27" s="591">
        <v>0</v>
      </c>
      <c r="H27" s="591">
        <v>2</v>
      </c>
      <c r="I27" s="122">
        <f t="shared" si="0"/>
        <v>2</v>
      </c>
      <c r="J27" s="563"/>
      <c r="K27" s="88"/>
      <c r="L27" s="89"/>
      <c r="M27" s="14"/>
      <c r="N27" s="14"/>
      <c r="O27" s="14"/>
      <c r="P27" s="14"/>
      <c r="Q27" s="14"/>
      <c r="R27" s="14"/>
      <c r="S27" s="15"/>
    </row>
    <row r="28" spans="1:19" ht="12" customHeight="1">
      <c r="A28" s="122">
        <v>8</v>
      </c>
      <c r="B28" s="175" t="s">
        <v>539</v>
      </c>
      <c r="C28" s="572"/>
      <c r="D28" s="573"/>
      <c r="E28" s="175" t="s">
        <v>785</v>
      </c>
      <c r="F28" s="591">
        <v>2</v>
      </c>
      <c r="G28" s="591">
        <v>0</v>
      </c>
      <c r="H28" s="591">
        <v>0</v>
      </c>
      <c r="I28" s="122">
        <f t="shared" si="0"/>
        <v>2</v>
      </c>
      <c r="J28" s="563"/>
      <c r="K28" s="88"/>
      <c r="L28" s="89"/>
      <c r="M28" s="14"/>
      <c r="N28" s="14"/>
      <c r="O28" s="14"/>
      <c r="P28" s="14"/>
      <c r="Q28" s="14"/>
      <c r="R28" s="14"/>
      <c r="S28" s="15"/>
    </row>
    <row r="29" spans="1:19" ht="12" customHeight="1">
      <c r="A29" s="122">
        <v>9</v>
      </c>
      <c r="B29" s="175" t="s">
        <v>540</v>
      </c>
      <c r="C29" s="572"/>
      <c r="D29" s="573"/>
      <c r="E29" s="175" t="s">
        <v>786</v>
      </c>
      <c r="F29" s="591">
        <v>2</v>
      </c>
      <c r="G29" s="591">
        <v>0</v>
      </c>
      <c r="H29" s="591">
        <v>0</v>
      </c>
      <c r="I29" s="122">
        <f t="shared" si="0"/>
        <v>2</v>
      </c>
      <c r="J29" s="564"/>
      <c r="K29" s="88"/>
      <c r="L29" s="89"/>
      <c r="M29" s="14"/>
      <c r="N29" s="14"/>
      <c r="O29" s="14"/>
      <c r="P29" s="14"/>
      <c r="Q29" s="14"/>
      <c r="R29" s="14"/>
      <c r="S29" s="15"/>
    </row>
    <row r="30" spans="1:19" ht="27.75" customHeight="1">
      <c r="A30" s="122">
        <v>10</v>
      </c>
      <c r="B30" s="175" t="s">
        <v>541</v>
      </c>
      <c r="C30" s="572"/>
      <c r="D30" s="573"/>
      <c r="E30" s="175" t="s">
        <v>787</v>
      </c>
      <c r="F30" s="591">
        <v>2</v>
      </c>
      <c r="G30" s="591">
        <v>0</v>
      </c>
      <c r="H30" s="591">
        <v>0</v>
      </c>
      <c r="I30" s="122">
        <f t="shared" si="0"/>
        <v>2</v>
      </c>
      <c r="J30" s="563"/>
      <c r="K30" s="88"/>
      <c r="L30" s="89"/>
      <c r="M30" s="14"/>
      <c r="N30" s="14"/>
      <c r="O30" s="14"/>
      <c r="P30" s="14"/>
      <c r="Q30" s="14"/>
      <c r="R30" s="14"/>
      <c r="S30" s="15"/>
    </row>
    <row r="31" spans="1:19" ht="12" customHeight="1">
      <c r="A31" s="122">
        <v>11</v>
      </c>
      <c r="B31" s="175" t="s">
        <v>542</v>
      </c>
      <c r="C31" s="572"/>
      <c r="D31" s="573"/>
      <c r="E31" s="175" t="s">
        <v>788</v>
      </c>
      <c r="F31" s="591">
        <v>2</v>
      </c>
      <c r="G31" s="591">
        <v>0</v>
      </c>
      <c r="H31" s="591">
        <v>0</v>
      </c>
      <c r="I31" s="122">
        <f t="shared" si="0"/>
        <v>2</v>
      </c>
      <c r="J31" s="563"/>
      <c r="K31" s="88"/>
      <c r="L31" s="89"/>
      <c r="M31" s="14"/>
      <c r="N31" s="14"/>
      <c r="O31" s="14"/>
      <c r="P31" s="14"/>
      <c r="Q31" s="14"/>
      <c r="R31" s="14"/>
      <c r="S31" s="15"/>
    </row>
    <row r="32" spans="1:19" ht="12" customHeight="1">
      <c r="A32" s="122">
        <v>12</v>
      </c>
      <c r="B32" s="175" t="s">
        <v>543</v>
      </c>
      <c r="C32" s="572"/>
      <c r="D32" s="573"/>
      <c r="E32" s="175" t="s">
        <v>789</v>
      </c>
      <c r="F32" s="591">
        <v>0</v>
      </c>
      <c r="G32" s="591">
        <v>0</v>
      </c>
      <c r="H32" s="591">
        <v>1</v>
      </c>
      <c r="I32" s="122">
        <f t="shared" si="0"/>
        <v>1</v>
      </c>
      <c r="J32" s="563"/>
      <c r="K32" s="88"/>
      <c r="L32" s="89"/>
      <c r="M32" s="14"/>
      <c r="N32" s="14"/>
      <c r="O32" s="14"/>
      <c r="P32" s="14"/>
      <c r="Q32" s="14"/>
      <c r="R32" s="14"/>
      <c r="S32" s="15"/>
    </row>
    <row r="33" spans="1:19" ht="12" customHeight="1">
      <c r="A33" s="122">
        <v>13</v>
      </c>
      <c r="B33" s="175" t="s">
        <v>544</v>
      </c>
      <c r="C33" s="572"/>
      <c r="D33" s="573"/>
      <c r="E33" s="175" t="s">
        <v>790</v>
      </c>
      <c r="F33" s="591">
        <v>0</v>
      </c>
      <c r="G33" s="591">
        <v>0</v>
      </c>
      <c r="H33" s="591">
        <v>1</v>
      </c>
      <c r="I33" s="122">
        <f t="shared" si="0"/>
        <v>1</v>
      </c>
      <c r="J33" s="563"/>
      <c r="K33" s="88"/>
      <c r="L33" s="89"/>
      <c r="M33" s="14"/>
      <c r="N33" s="14"/>
      <c r="O33" s="14"/>
      <c r="P33" s="14"/>
      <c r="Q33" s="14"/>
      <c r="R33" s="14"/>
      <c r="S33" s="15"/>
    </row>
    <row r="34" spans="1:19" ht="12" customHeight="1">
      <c r="A34" s="179">
        <v>14</v>
      </c>
      <c r="B34" s="178" t="s">
        <v>545</v>
      </c>
      <c r="C34" s="574"/>
      <c r="D34" s="575"/>
      <c r="E34" s="178" t="s">
        <v>791</v>
      </c>
      <c r="F34" s="592">
        <v>0</v>
      </c>
      <c r="G34" s="592">
        <v>0</v>
      </c>
      <c r="H34" s="592">
        <v>3</v>
      </c>
      <c r="I34" s="179">
        <f t="shared" si="0"/>
        <v>3</v>
      </c>
      <c r="J34" s="567"/>
      <c r="K34" s="197"/>
      <c r="L34" s="183"/>
      <c r="M34" s="14"/>
      <c r="N34" s="14"/>
      <c r="O34" s="14"/>
      <c r="P34" s="14"/>
      <c r="Q34" s="14"/>
      <c r="R34" s="14"/>
      <c r="S34" s="15"/>
    </row>
    <row r="35" spans="1:19" s="6" customFormat="1" ht="13.5">
      <c r="A35" s="37"/>
      <c r="B35" s="111"/>
      <c r="C35" s="519" t="s">
        <v>47</v>
      </c>
      <c r="D35" s="520"/>
      <c r="E35" s="521"/>
      <c r="F35" s="37">
        <f>SUM(F21:F34)</f>
        <v>22</v>
      </c>
      <c r="G35" s="37">
        <f>SUM(G21:G34)</f>
        <v>0</v>
      </c>
      <c r="H35" s="37">
        <f>SUM(H21:H34)</f>
        <v>7</v>
      </c>
      <c r="I35" s="37">
        <f>SUM(I21:I34)</f>
        <v>29</v>
      </c>
      <c r="J35" s="39"/>
      <c r="K35" s="588"/>
      <c r="L35" s="577"/>
      <c r="M35" s="42"/>
      <c r="N35" s="42"/>
      <c r="O35" s="42"/>
      <c r="P35" s="42"/>
      <c r="Q35" s="42"/>
      <c r="R35" s="42"/>
      <c r="S35" s="43"/>
    </row>
    <row r="36" spans="1:19" ht="15" customHeight="1">
      <c r="A36" s="44"/>
      <c r="B36" s="568"/>
      <c r="C36" s="46" t="s">
        <v>548</v>
      </c>
      <c r="D36" s="496" t="s">
        <v>549</v>
      </c>
      <c r="E36" s="497"/>
      <c r="F36" s="47"/>
      <c r="G36" s="47"/>
      <c r="H36" s="47"/>
      <c r="I36" s="44"/>
      <c r="J36" s="48"/>
      <c r="K36" s="569"/>
      <c r="L36" s="170"/>
      <c r="M36" s="14"/>
      <c r="N36" s="14"/>
      <c r="O36" s="14"/>
      <c r="P36" s="14"/>
      <c r="Q36" s="14"/>
      <c r="R36" s="14"/>
      <c r="S36" s="15"/>
    </row>
    <row r="37" spans="1:19" ht="10.5" customHeight="1">
      <c r="A37" s="50"/>
      <c r="B37" s="570"/>
      <c r="D37" s="587" t="s">
        <v>35</v>
      </c>
      <c r="E37" s="198" t="s">
        <v>550</v>
      </c>
      <c r="F37" s="54"/>
      <c r="G37" s="54"/>
      <c r="H37" s="54"/>
      <c r="I37" s="50"/>
      <c r="J37" s="55"/>
      <c r="K37" s="571"/>
      <c r="L37" s="170"/>
      <c r="M37" s="14"/>
      <c r="N37" s="14"/>
      <c r="O37" s="14"/>
      <c r="P37" s="14"/>
      <c r="Q37" s="14"/>
      <c r="R37" s="14"/>
      <c r="S37" s="15"/>
    </row>
    <row r="38" spans="1:19" ht="12" customHeight="1">
      <c r="A38" s="122">
        <v>1</v>
      </c>
      <c r="B38" s="175" t="s">
        <v>551</v>
      </c>
      <c r="C38" s="572"/>
      <c r="D38" s="573"/>
      <c r="E38" s="175" t="s">
        <v>640</v>
      </c>
      <c r="F38" s="591">
        <v>2</v>
      </c>
      <c r="G38" s="591">
        <v>0</v>
      </c>
      <c r="H38" s="591">
        <v>0</v>
      </c>
      <c r="I38" s="122">
        <f>SUM(F38:H38)</f>
        <v>2</v>
      </c>
      <c r="J38" s="87"/>
      <c r="K38" s="88"/>
      <c r="L38" s="589"/>
      <c r="M38" s="14"/>
      <c r="N38" s="14"/>
      <c r="O38" s="14"/>
      <c r="P38" s="14"/>
      <c r="Q38" s="14"/>
      <c r="R38" s="14"/>
      <c r="S38" s="15"/>
    </row>
    <row r="39" spans="1:19" ht="12" customHeight="1">
      <c r="A39" s="179">
        <v>2</v>
      </c>
      <c r="B39" s="178" t="s">
        <v>552</v>
      </c>
      <c r="C39" s="574"/>
      <c r="D39" s="575"/>
      <c r="E39" s="178" t="s">
        <v>641</v>
      </c>
      <c r="F39" s="592">
        <v>2</v>
      </c>
      <c r="G39" s="592">
        <v>0</v>
      </c>
      <c r="H39" s="592">
        <v>0</v>
      </c>
      <c r="I39" s="179">
        <f>SUM(F39:H39)</f>
        <v>2</v>
      </c>
      <c r="J39" s="181"/>
      <c r="K39" s="197"/>
      <c r="L39" s="590"/>
      <c r="M39" s="14"/>
      <c r="N39" s="14"/>
      <c r="O39" s="14"/>
      <c r="P39" s="14"/>
      <c r="Q39" s="14"/>
      <c r="R39" s="14"/>
      <c r="S39" s="15"/>
    </row>
    <row r="40" spans="1:19" s="6" customFormat="1" ht="13.5">
      <c r="A40" s="37"/>
      <c r="B40" s="111"/>
      <c r="C40" s="519" t="s">
        <v>47</v>
      </c>
      <c r="D40" s="520"/>
      <c r="E40" s="521"/>
      <c r="F40" s="37">
        <v>2</v>
      </c>
      <c r="G40" s="37">
        <f>SUM(G38:G39)</f>
        <v>0</v>
      </c>
      <c r="H40" s="37">
        <f>SUM(H38:H39)</f>
        <v>0</v>
      </c>
      <c r="I40" s="37">
        <v>2</v>
      </c>
      <c r="J40" s="39"/>
      <c r="K40" s="588"/>
      <c r="L40" s="577"/>
      <c r="M40" s="42"/>
      <c r="N40" s="42"/>
      <c r="O40" s="42"/>
      <c r="P40" s="42"/>
      <c r="Q40" s="42"/>
      <c r="R40" s="42"/>
      <c r="S40" s="43"/>
    </row>
    <row r="41" spans="1:19" ht="15" customHeight="1">
      <c r="A41" s="44"/>
      <c r="B41" s="568"/>
      <c r="C41" s="46" t="s">
        <v>553</v>
      </c>
      <c r="D41" s="496" t="s">
        <v>554</v>
      </c>
      <c r="E41" s="497"/>
      <c r="F41" s="47"/>
      <c r="G41" s="47"/>
      <c r="H41" s="47"/>
      <c r="I41" s="44"/>
      <c r="J41" s="48"/>
      <c r="K41" s="569"/>
      <c r="L41" s="170"/>
      <c r="M41" s="14"/>
      <c r="N41" s="14"/>
      <c r="O41" s="14"/>
      <c r="P41" s="14"/>
      <c r="Q41" s="14"/>
      <c r="R41" s="14"/>
      <c r="S41" s="15"/>
    </row>
    <row r="42" spans="1:19" ht="10.5" customHeight="1">
      <c r="A42" s="50"/>
      <c r="B42" s="570"/>
      <c r="D42" s="587" t="s">
        <v>35</v>
      </c>
      <c r="E42" s="198" t="s">
        <v>178</v>
      </c>
      <c r="F42" s="54"/>
      <c r="G42" s="54"/>
      <c r="H42" s="54"/>
      <c r="I42" s="50"/>
      <c r="J42" s="55"/>
      <c r="K42" s="571"/>
      <c r="L42" s="170"/>
      <c r="M42" s="14"/>
      <c r="N42" s="14"/>
      <c r="O42" s="14"/>
      <c r="P42" s="14"/>
      <c r="Q42" s="14"/>
      <c r="R42" s="14"/>
      <c r="S42" s="15"/>
    </row>
    <row r="43" spans="1:19" ht="12" customHeight="1">
      <c r="A43" s="122">
        <v>1</v>
      </c>
      <c r="B43" s="175" t="s">
        <v>708</v>
      </c>
      <c r="C43" s="572"/>
      <c r="D43" s="573"/>
      <c r="E43" s="175" t="s">
        <v>792</v>
      </c>
      <c r="F43" s="591">
        <v>2</v>
      </c>
      <c r="G43" s="591">
        <v>0</v>
      </c>
      <c r="H43" s="591">
        <v>0</v>
      </c>
      <c r="I43" s="122">
        <f aca="true" t="shared" si="1" ref="I43:I86">SUM(F43:H43)</f>
        <v>2</v>
      </c>
      <c r="J43" s="87"/>
      <c r="K43" s="88"/>
      <c r="L43" s="89"/>
      <c r="M43" s="14"/>
      <c r="N43" s="14"/>
      <c r="O43" s="14"/>
      <c r="P43" s="14"/>
      <c r="Q43" s="14"/>
      <c r="R43" s="14"/>
      <c r="S43" s="15"/>
    </row>
    <row r="44" spans="1:19" ht="12" customHeight="1">
      <c r="A44" s="122">
        <v>2</v>
      </c>
      <c r="B44" s="175" t="s">
        <v>709</v>
      </c>
      <c r="C44" s="572"/>
      <c r="D44" s="573"/>
      <c r="E44" s="175" t="s">
        <v>793</v>
      </c>
      <c r="F44" s="591">
        <v>1</v>
      </c>
      <c r="G44" s="591">
        <v>1</v>
      </c>
      <c r="H44" s="591">
        <v>0</v>
      </c>
      <c r="I44" s="122">
        <f t="shared" si="1"/>
        <v>2</v>
      </c>
      <c r="J44" s="87"/>
      <c r="K44" s="88"/>
      <c r="L44" s="89"/>
      <c r="M44" s="14"/>
      <c r="N44" s="14"/>
      <c r="O44" s="14"/>
      <c r="P44" s="14"/>
      <c r="Q44" s="14"/>
      <c r="R44" s="14"/>
      <c r="S44" s="15"/>
    </row>
    <row r="45" spans="1:19" ht="12" customHeight="1">
      <c r="A45" s="122">
        <v>3</v>
      </c>
      <c r="B45" s="175" t="s">
        <v>710</v>
      </c>
      <c r="C45" s="572"/>
      <c r="D45" s="573"/>
      <c r="E45" s="175" t="s">
        <v>794</v>
      </c>
      <c r="F45" s="591">
        <v>2</v>
      </c>
      <c r="G45" s="591">
        <v>0</v>
      </c>
      <c r="H45" s="591">
        <v>0</v>
      </c>
      <c r="I45" s="122">
        <f t="shared" si="1"/>
        <v>2</v>
      </c>
      <c r="J45" s="87"/>
      <c r="K45" s="88"/>
      <c r="L45" s="89"/>
      <c r="M45" s="14"/>
      <c r="N45" s="14"/>
      <c r="O45" s="14"/>
      <c r="P45" s="14"/>
      <c r="Q45" s="14"/>
      <c r="R45" s="14"/>
      <c r="S45" s="15"/>
    </row>
    <row r="46" spans="1:19" ht="12" customHeight="1">
      <c r="A46" s="122">
        <v>4</v>
      </c>
      <c r="B46" s="175" t="s">
        <v>711</v>
      </c>
      <c r="C46" s="572"/>
      <c r="D46" s="573"/>
      <c r="E46" s="175" t="s">
        <v>795</v>
      </c>
      <c r="F46" s="591">
        <v>0</v>
      </c>
      <c r="G46" s="591">
        <v>2</v>
      </c>
      <c r="H46" s="591">
        <v>0</v>
      </c>
      <c r="I46" s="122">
        <f t="shared" si="1"/>
        <v>2</v>
      </c>
      <c r="J46" s="87"/>
      <c r="K46" s="88"/>
      <c r="L46" s="89"/>
      <c r="M46" s="14"/>
      <c r="N46" s="14"/>
      <c r="O46" s="14"/>
      <c r="P46" s="14"/>
      <c r="Q46" s="14"/>
      <c r="R46" s="14"/>
      <c r="S46" s="15"/>
    </row>
    <row r="47" spans="1:19" ht="12" customHeight="1">
      <c r="A47" s="122">
        <v>5</v>
      </c>
      <c r="B47" s="175" t="s">
        <v>712</v>
      </c>
      <c r="C47" s="572"/>
      <c r="D47" s="573"/>
      <c r="E47" s="175" t="s">
        <v>796</v>
      </c>
      <c r="F47" s="591">
        <v>3</v>
      </c>
      <c r="G47" s="591">
        <v>0</v>
      </c>
      <c r="H47" s="591">
        <v>0</v>
      </c>
      <c r="I47" s="122">
        <f t="shared" si="1"/>
        <v>3</v>
      </c>
      <c r="J47" s="87"/>
      <c r="K47" s="88"/>
      <c r="L47" s="89"/>
      <c r="M47" s="14"/>
      <c r="N47" s="14"/>
      <c r="O47" s="14"/>
      <c r="P47" s="14"/>
      <c r="Q47" s="14"/>
      <c r="R47" s="14"/>
      <c r="S47" s="15"/>
    </row>
    <row r="48" spans="1:19" ht="12" customHeight="1">
      <c r="A48" s="122">
        <v>6</v>
      </c>
      <c r="B48" s="175" t="s">
        <v>713</v>
      </c>
      <c r="C48" s="572"/>
      <c r="D48" s="573"/>
      <c r="E48" s="175" t="s">
        <v>797</v>
      </c>
      <c r="F48" s="591">
        <v>0</v>
      </c>
      <c r="G48" s="591">
        <v>2</v>
      </c>
      <c r="H48" s="591">
        <v>0</v>
      </c>
      <c r="I48" s="122">
        <f t="shared" si="1"/>
        <v>2</v>
      </c>
      <c r="J48" s="87"/>
      <c r="K48" s="88"/>
      <c r="L48" s="89"/>
      <c r="M48" s="14"/>
      <c r="N48" s="14"/>
      <c r="O48" s="14"/>
      <c r="P48" s="14"/>
      <c r="Q48" s="14"/>
      <c r="R48" s="14"/>
      <c r="S48" s="15"/>
    </row>
    <row r="49" spans="1:19" ht="12" customHeight="1">
      <c r="A49" s="122">
        <v>7</v>
      </c>
      <c r="B49" s="175" t="s">
        <v>714</v>
      </c>
      <c r="C49" s="572"/>
      <c r="D49" s="573"/>
      <c r="E49" s="175" t="s">
        <v>798</v>
      </c>
      <c r="F49" s="591">
        <v>3</v>
      </c>
      <c r="G49" s="591">
        <v>0</v>
      </c>
      <c r="H49" s="591">
        <v>0</v>
      </c>
      <c r="I49" s="122">
        <f t="shared" si="1"/>
        <v>3</v>
      </c>
      <c r="J49" s="87"/>
      <c r="K49" s="88"/>
      <c r="L49" s="89"/>
      <c r="M49" s="14"/>
      <c r="N49" s="14"/>
      <c r="O49" s="14"/>
      <c r="P49" s="14"/>
      <c r="Q49" s="14"/>
      <c r="R49" s="14"/>
      <c r="S49" s="15"/>
    </row>
    <row r="50" spans="1:19" ht="12" customHeight="1">
      <c r="A50" s="122">
        <v>8</v>
      </c>
      <c r="B50" s="175" t="s">
        <v>715</v>
      </c>
      <c r="C50" s="572"/>
      <c r="D50" s="573"/>
      <c r="E50" s="175" t="s">
        <v>799</v>
      </c>
      <c r="F50" s="591">
        <v>3</v>
      </c>
      <c r="G50" s="591">
        <v>0</v>
      </c>
      <c r="H50" s="591">
        <v>0</v>
      </c>
      <c r="I50" s="122">
        <f t="shared" si="1"/>
        <v>3</v>
      </c>
      <c r="J50" s="87"/>
      <c r="K50" s="88"/>
      <c r="L50" s="89"/>
      <c r="M50" s="14"/>
      <c r="N50" s="14"/>
      <c r="O50" s="14"/>
      <c r="P50" s="14"/>
      <c r="Q50" s="14"/>
      <c r="R50" s="14"/>
      <c r="S50" s="15"/>
    </row>
    <row r="51" spans="1:19" ht="12" customHeight="1">
      <c r="A51" s="122">
        <v>9</v>
      </c>
      <c r="B51" s="175" t="s">
        <v>716</v>
      </c>
      <c r="C51" s="572"/>
      <c r="D51" s="573"/>
      <c r="E51" s="175" t="s">
        <v>800</v>
      </c>
      <c r="F51" s="591">
        <v>3</v>
      </c>
      <c r="G51" s="591">
        <v>0</v>
      </c>
      <c r="H51" s="591">
        <v>0</v>
      </c>
      <c r="I51" s="122">
        <f t="shared" si="1"/>
        <v>3</v>
      </c>
      <c r="J51" s="87"/>
      <c r="K51" s="88"/>
      <c r="L51" s="89"/>
      <c r="M51" s="14"/>
      <c r="N51" s="14"/>
      <c r="O51" s="14"/>
      <c r="P51" s="14"/>
      <c r="Q51" s="14"/>
      <c r="R51" s="14"/>
      <c r="S51" s="15"/>
    </row>
    <row r="52" spans="1:19" ht="12" customHeight="1">
      <c r="A52" s="122">
        <v>10</v>
      </c>
      <c r="B52" s="175" t="s">
        <v>717</v>
      </c>
      <c r="C52" s="572"/>
      <c r="D52" s="573"/>
      <c r="E52" s="175" t="s">
        <v>801</v>
      </c>
      <c r="F52" s="591">
        <v>0</v>
      </c>
      <c r="G52" s="591">
        <v>2</v>
      </c>
      <c r="H52" s="591">
        <v>0</v>
      </c>
      <c r="I52" s="122">
        <f t="shared" si="1"/>
        <v>2</v>
      </c>
      <c r="J52" s="87"/>
      <c r="K52" s="88"/>
      <c r="L52" s="89"/>
      <c r="M52" s="14"/>
      <c r="N52" s="14"/>
      <c r="O52" s="14"/>
      <c r="P52" s="14"/>
      <c r="Q52" s="14"/>
      <c r="R52" s="14"/>
      <c r="S52" s="15"/>
    </row>
    <row r="53" spans="1:19" ht="13.5" customHeight="1">
      <c r="A53" s="122">
        <v>11</v>
      </c>
      <c r="B53" s="175" t="s">
        <v>718</v>
      </c>
      <c r="C53" s="572"/>
      <c r="D53" s="573"/>
      <c r="E53" s="175" t="s">
        <v>802</v>
      </c>
      <c r="F53" s="591">
        <v>3</v>
      </c>
      <c r="G53" s="591">
        <v>0</v>
      </c>
      <c r="H53" s="591">
        <v>0</v>
      </c>
      <c r="I53" s="122">
        <f t="shared" si="1"/>
        <v>3</v>
      </c>
      <c r="J53" s="87"/>
      <c r="K53" s="88"/>
      <c r="L53" s="89"/>
      <c r="M53" s="14"/>
      <c r="N53" s="14"/>
      <c r="O53" s="14"/>
      <c r="P53" s="14"/>
      <c r="Q53" s="14"/>
      <c r="R53" s="14"/>
      <c r="S53" s="15"/>
    </row>
    <row r="54" spans="1:19" ht="12" customHeight="1">
      <c r="A54" s="122">
        <v>12</v>
      </c>
      <c r="B54" s="175" t="s">
        <v>719</v>
      </c>
      <c r="C54" s="572"/>
      <c r="D54" s="573"/>
      <c r="E54" s="175" t="s">
        <v>803</v>
      </c>
      <c r="F54" s="591">
        <v>2</v>
      </c>
      <c r="G54" s="591">
        <v>0</v>
      </c>
      <c r="H54" s="591">
        <v>0</v>
      </c>
      <c r="I54" s="122">
        <f t="shared" si="1"/>
        <v>2</v>
      </c>
      <c r="J54" s="87"/>
      <c r="K54" s="88"/>
      <c r="L54" s="89"/>
      <c r="M54" s="14"/>
      <c r="N54" s="14"/>
      <c r="O54" s="14"/>
      <c r="P54" s="14"/>
      <c r="Q54" s="14"/>
      <c r="R54" s="14"/>
      <c r="S54" s="15"/>
    </row>
    <row r="55" spans="1:19" ht="12" customHeight="1">
      <c r="A55" s="122">
        <v>13</v>
      </c>
      <c r="B55" s="175" t="s">
        <v>720</v>
      </c>
      <c r="C55" s="572"/>
      <c r="D55" s="573"/>
      <c r="E55" s="175" t="s">
        <v>804</v>
      </c>
      <c r="F55" s="591">
        <v>2</v>
      </c>
      <c r="G55" s="591">
        <v>0</v>
      </c>
      <c r="H55" s="591">
        <v>0</v>
      </c>
      <c r="I55" s="122">
        <f t="shared" si="1"/>
        <v>2</v>
      </c>
      <c r="J55" s="87"/>
      <c r="K55" s="88"/>
      <c r="L55" s="89"/>
      <c r="M55" s="14"/>
      <c r="N55" s="14"/>
      <c r="O55" s="14"/>
      <c r="P55" s="14"/>
      <c r="Q55" s="14"/>
      <c r="R55" s="14"/>
      <c r="S55" s="15"/>
    </row>
    <row r="56" spans="1:19" ht="30.75" customHeight="1">
      <c r="A56" s="122">
        <v>14</v>
      </c>
      <c r="B56" s="175" t="s">
        <v>721</v>
      </c>
      <c r="C56" s="572"/>
      <c r="D56" s="573"/>
      <c r="E56" s="175" t="s">
        <v>805</v>
      </c>
      <c r="F56" s="591">
        <v>2</v>
      </c>
      <c r="G56" s="591">
        <v>0</v>
      </c>
      <c r="H56" s="591">
        <v>0</v>
      </c>
      <c r="I56" s="122">
        <f t="shared" si="1"/>
        <v>2</v>
      </c>
      <c r="J56" s="87"/>
      <c r="K56" s="88"/>
      <c r="L56" s="89"/>
      <c r="M56" s="14"/>
      <c r="N56" s="14"/>
      <c r="O56" s="14"/>
      <c r="P56" s="14"/>
      <c r="Q56" s="14"/>
      <c r="R56" s="14"/>
      <c r="S56" s="15"/>
    </row>
    <row r="57" spans="1:19" ht="13.5" customHeight="1">
      <c r="A57" s="122">
        <v>15</v>
      </c>
      <c r="B57" s="175" t="s">
        <v>722</v>
      </c>
      <c r="C57" s="572"/>
      <c r="D57" s="573"/>
      <c r="E57" s="175" t="s">
        <v>806</v>
      </c>
      <c r="F57" s="591">
        <v>2</v>
      </c>
      <c r="G57" s="591">
        <v>0</v>
      </c>
      <c r="H57" s="591">
        <v>0</v>
      </c>
      <c r="I57" s="122">
        <f t="shared" si="1"/>
        <v>2</v>
      </c>
      <c r="J57" s="87"/>
      <c r="K57" s="88"/>
      <c r="L57" s="89"/>
      <c r="M57" s="14"/>
      <c r="N57" s="14"/>
      <c r="O57" s="14"/>
      <c r="P57" s="14"/>
      <c r="Q57" s="14"/>
      <c r="R57" s="14"/>
      <c r="S57" s="15"/>
    </row>
    <row r="58" spans="1:19" ht="12" customHeight="1">
      <c r="A58" s="122">
        <v>16</v>
      </c>
      <c r="B58" s="175" t="s">
        <v>723</v>
      </c>
      <c r="C58" s="572"/>
      <c r="D58" s="573"/>
      <c r="E58" s="175" t="s">
        <v>692</v>
      </c>
      <c r="F58" s="591">
        <v>2</v>
      </c>
      <c r="G58" s="591">
        <v>0</v>
      </c>
      <c r="H58" s="591">
        <v>0</v>
      </c>
      <c r="I58" s="122">
        <f t="shared" si="1"/>
        <v>2</v>
      </c>
      <c r="J58" s="87"/>
      <c r="K58" s="88"/>
      <c r="L58" s="89"/>
      <c r="M58" s="14"/>
      <c r="N58" s="14"/>
      <c r="O58" s="14"/>
      <c r="P58" s="14"/>
      <c r="Q58" s="14"/>
      <c r="R58" s="14"/>
      <c r="S58" s="15"/>
    </row>
    <row r="59" spans="1:19" ht="28.5" customHeight="1">
      <c r="A59" s="122">
        <v>17</v>
      </c>
      <c r="B59" s="175" t="s">
        <v>724</v>
      </c>
      <c r="C59" s="572"/>
      <c r="D59" s="573"/>
      <c r="E59" s="175" t="s">
        <v>807</v>
      </c>
      <c r="F59" s="591">
        <v>3</v>
      </c>
      <c r="G59" s="591">
        <v>0</v>
      </c>
      <c r="H59" s="591">
        <v>0</v>
      </c>
      <c r="I59" s="122">
        <f t="shared" si="1"/>
        <v>3</v>
      </c>
      <c r="J59" s="87"/>
      <c r="K59" s="88"/>
      <c r="L59" s="89"/>
      <c r="M59" s="14"/>
      <c r="N59" s="14"/>
      <c r="O59" s="14"/>
      <c r="P59" s="14"/>
      <c r="Q59" s="14"/>
      <c r="R59" s="14"/>
      <c r="S59" s="15"/>
    </row>
    <row r="60" spans="1:19" ht="28.5" customHeight="1">
      <c r="A60" s="122">
        <v>18</v>
      </c>
      <c r="B60" s="175" t="s">
        <v>725</v>
      </c>
      <c r="C60" s="572"/>
      <c r="D60" s="573"/>
      <c r="E60" s="175" t="s">
        <v>808</v>
      </c>
      <c r="F60" s="591">
        <v>0</v>
      </c>
      <c r="G60" s="591">
        <v>2</v>
      </c>
      <c r="H60" s="591">
        <v>0</v>
      </c>
      <c r="I60" s="122">
        <f t="shared" si="1"/>
        <v>2</v>
      </c>
      <c r="J60" s="181"/>
      <c r="K60" s="197"/>
      <c r="L60" s="183"/>
      <c r="M60" s="14"/>
      <c r="N60" s="14"/>
      <c r="O60" s="14"/>
      <c r="P60" s="14"/>
      <c r="Q60" s="14"/>
      <c r="R60" s="14"/>
      <c r="S60" s="15"/>
    </row>
    <row r="61" spans="1:19" ht="12" customHeight="1">
      <c r="A61" s="122">
        <v>19</v>
      </c>
      <c r="B61" s="175" t="s">
        <v>726</v>
      </c>
      <c r="C61" s="572"/>
      <c r="D61" s="573"/>
      <c r="E61" s="175" t="s">
        <v>809</v>
      </c>
      <c r="F61" s="591">
        <v>2</v>
      </c>
      <c r="G61" s="591">
        <v>0</v>
      </c>
      <c r="H61" s="591">
        <v>0</v>
      </c>
      <c r="I61" s="122">
        <f t="shared" si="1"/>
        <v>2</v>
      </c>
      <c r="J61" s="82"/>
      <c r="K61" s="83"/>
      <c r="L61" s="84"/>
      <c r="M61" s="14"/>
      <c r="N61" s="14"/>
      <c r="O61" s="14"/>
      <c r="P61" s="14"/>
      <c r="Q61" s="14"/>
      <c r="R61" s="14"/>
      <c r="S61" s="15"/>
    </row>
    <row r="62" spans="1:19" ht="27.75" customHeight="1">
      <c r="A62" s="122">
        <v>20</v>
      </c>
      <c r="B62" s="175" t="s">
        <v>727</v>
      </c>
      <c r="C62" s="572"/>
      <c r="D62" s="573"/>
      <c r="E62" s="175" t="s">
        <v>810</v>
      </c>
      <c r="F62" s="591">
        <v>0</v>
      </c>
      <c r="G62" s="591">
        <v>2</v>
      </c>
      <c r="H62" s="591">
        <v>0</v>
      </c>
      <c r="I62" s="122">
        <f t="shared" si="1"/>
        <v>2</v>
      </c>
      <c r="J62" s="87"/>
      <c r="K62" s="88"/>
      <c r="L62" s="89"/>
      <c r="M62" s="14"/>
      <c r="N62" s="14"/>
      <c r="O62" s="14"/>
      <c r="P62" s="14"/>
      <c r="Q62" s="14"/>
      <c r="R62" s="14"/>
      <c r="S62" s="15"/>
    </row>
    <row r="63" spans="1:19" ht="12" customHeight="1">
      <c r="A63" s="122">
        <v>21</v>
      </c>
      <c r="B63" s="175" t="s">
        <v>728</v>
      </c>
      <c r="C63" s="572"/>
      <c r="D63" s="573"/>
      <c r="E63" s="175" t="s">
        <v>811</v>
      </c>
      <c r="F63" s="591">
        <v>3</v>
      </c>
      <c r="G63" s="591">
        <v>0</v>
      </c>
      <c r="H63" s="591">
        <v>0</v>
      </c>
      <c r="I63" s="122">
        <f t="shared" si="1"/>
        <v>3</v>
      </c>
      <c r="J63" s="87"/>
      <c r="K63" s="88"/>
      <c r="L63" s="89"/>
      <c r="M63" s="14"/>
      <c r="N63" s="14"/>
      <c r="O63" s="14"/>
      <c r="P63" s="14"/>
      <c r="Q63" s="14"/>
      <c r="R63" s="14"/>
      <c r="S63" s="15"/>
    </row>
    <row r="64" spans="1:19" ht="28.5" customHeight="1">
      <c r="A64" s="122">
        <v>22</v>
      </c>
      <c r="B64" s="175" t="s">
        <v>729</v>
      </c>
      <c r="C64" s="572"/>
      <c r="D64" s="573"/>
      <c r="E64" s="175" t="s">
        <v>812</v>
      </c>
      <c r="F64" s="591">
        <v>3</v>
      </c>
      <c r="G64" s="591">
        <v>0</v>
      </c>
      <c r="H64" s="591">
        <v>0</v>
      </c>
      <c r="I64" s="122">
        <f t="shared" si="1"/>
        <v>3</v>
      </c>
      <c r="J64" s="87"/>
      <c r="K64" s="88"/>
      <c r="L64" s="89"/>
      <c r="M64" s="14"/>
      <c r="N64" s="14"/>
      <c r="O64" s="14"/>
      <c r="P64" s="14"/>
      <c r="Q64" s="14"/>
      <c r="R64" s="14"/>
      <c r="S64" s="15"/>
    </row>
    <row r="65" spans="1:19" ht="12" customHeight="1">
      <c r="A65" s="122">
        <v>23</v>
      </c>
      <c r="B65" s="175" t="s">
        <v>730</v>
      </c>
      <c r="C65" s="572"/>
      <c r="D65" s="573"/>
      <c r="E65" s="175" t="s">
        <v>813</v>
      </c>
      <c r="F65" s="591">
        <v>0</v>
      </c>
      <c r="G65" s="591">
        <v>2</v>
      </c>
      <c r="H65" s="591">
        <v>0</v>
      </c>
      <c r="I65" s="122">
        <f t="shared" si="1"/>
        <v>2</v>
      </c>
      <c r="J65" s="87"/>
      <c r="K65" s="88"/>
      <c r="L65" s="89"/>
      <c r="M65" s="14"/>
      <c r="N65" s="14"/>
      <c r="O65" s="14"/>
      <c r="P65" s="14"/>
      <c r="Q65" s="14"/>
      <c r="R65" s="14"/>
      <c r="S65" s="15"/>
    </row>
    <row r="66" spans="1:19" ht="12" customHeight="1">
      <c r="A66" s="122">
        <v>24</v>
      </c>
      <c r="B66" s="175" t="s">
        <v>731</v>
      </c>
      <c r="C66" s="572"/>
      <c r="D66" s="573"/>
      <c r="E66" s="175" t="s">
        <v>814</v>
      </c>
      <c r="F66" s="591">
        <v>0</v>
      </c>
      <c r="G66" s="591">
        <v>2</v>
      </c>
      <c r="H66" s="591">
        <v>0</v>
      </c>
      <c r="I66" s="122">
        <f t="shared" si="1"/>
        <v>2</v>
      </c>
      <c r="J66" s="87"/>
      <c r="K66" s="88"/>
      <c r="L66" s="89"/>
      <c r="M66" s="14"/>
      <c r="N66" s="14"/>
      <c r="O66" s="14"/>
      <c r="P66" s="14"/>
      <c r="Q66" s="14"/>
      <c r="R66" s="14"/>
      <c r="S66" s="15"/>
    </row>
    <row r="67" spans="1:19" ht="12" customHeight="1">
      <c r="A67" s="122">
        <v>25</v>
      </c>
      <c r="B67" s="175" t="s">
        <v>732</v>
      </c>
      <c r="C67" s="572"/>
      <c r="D67" s="573"/>
      <c r="E67" s="175" t="s">
        <v>815</v>
      </c>
      <c r="F67" s="591">
        <v>0</v>
      </c>
      <c r="G67" s="591">
        <v>2</v>
      </c>
      <c r="H67" s="591">
        <v>0</v>
      </c>
      <c r="I67" s="122">
        <f t="shared" si="1"/>
        <v>2</v>
      </c>
      <c r="J67" s="87"/>
      <c r="K67" s="88"/>
      <c r="L67" s="89"/>
      <c r="M67" s="14"/>
      <c r="N67" s="14"/>
      <c r="O67" s="14"/>
      <c r="P67" s="14"/>
      <c r="Q67" s="14"/>
      <c r="R67" s="14"/>
      <c r="S67" s="15"/>
    </row>
    <row r="68" spans="1:19" ht="29.25" customHeight="1">
      <c r="A68" s="122">
        <v>26</v>
      </c>
      <c r="B68" s="175" t="s">
        <v>733</v>
      </c>
      <c r="C68" s="572"/>
      <c r="D68" s="573"/>
      <c r="E68" s="175" t="s">
        <v>816</v>
      </c>
      <c r="F68" s="591">
        <v>0</v>
      </c>
      <c r="G68" s="591">
        <v>2</v>
      </c>
      <c r="H68" s="591">
        <v>0</v>
      </c>
      <c r="I68" s="122">
        <f t="shared" si="1"/>
        <v>2</v>
      </c>
      <c r="J68" s="87"/>
      <c r="K68" s="88"/>
      <c r="L68" s="89"/>
      <c r="M68" s="14"/>
      <c r="N68" s="14"/>
      <c r="O68" s="14"/>
      <c r="P68" s="14"/>
      <c r="Q68" s="14"/>
      <c r="R68" s="14"/>
      <c r="S68" s="15"/>
    </row>
    <row r="69" spans="1:19" ht="27.75" customHeight="1">
      <c r="A69" s="122">
        <v>27</v>
      </c>
      <c r="B69" s="175" t="s">
        <v>734</v>
      </c>
      <c r="C69" s="572"/>
      <c r="D69" s="573"/>
      <c r="E69" s="175" t="s">
        <v>817</v>
      </c>
      <c r="F69" s="591">
        <v>0</v>
      </c>
      <c r="G69" s="591">
        <v>2</v>
      </c>
      <c r="H69" s="591">
        <v>0</v>
      </c>
      <c r="I69" s="122">
        <f t="shared" si="1"/>
        <v>2</v>
      </c>
      <c r="J69" s="87"/>
      <c r="K69" s="88"/>
      <c r="L69" s="89"/>
      <c r="M69" s="14"/>
      <c r="N69" s="14"/>
      <c r="O69" s="14"/>
      <c r="P69" s="14"/>
      <c r="Q69" s="14"/>
      <c r="R69" s="14"/>
      <c r="S69" s="15"/>
    </row>
    <row r="70" spans="1:19" ht="12" customHeight="1">
      <c r="A70" s="122">
        <v>28</v>
      </c>
      <c r="B70" s="175" t="s">
        <v>735</v>
      </c>
      <c r="C70" s="572"/>
      <c r="D70" s="573"/>
      <c r="E70" s="175" t="s">
        <v>818</v>
      </c>
      <c r="F70" s="591">
        <v>2</v>
      </c>
      <c r="G70" s="591">
        <v>0</v>
      </c>
      <c r="H70" s="591">
        <v>0</v>
      </c>
      <c r="I70" s="122">
        <f t="shared" si="1"/>
        <v>2</v>
      </c>
      <c r="J70" s="87"/>
      <c r="K70" s="88"/>
      <c r="L70" s="89"/>
      <c r="M70" s="14"/>
      <c r="N70" s="14"/>
      <c r="O70" s="14"/>
      <c r="P70" s="14"/>
      <c r="Q70" s="14"/>
      <c r="R70" s="14"/>
      <c r="S70" s="15"/>
    </row>
    <row r="71" spans="1:19" ht="15" customHeight="1">
      <c r="A71" s="122">
        <v>29</v>
      </c>
      <c r="B71" s="175" t="s">
        <v>736</v>
      </c>
      <c r="C71" s="572"/>
      <c r="D71" s="573"/>
      <c r="E71" s="175" t="s">
        <v>819</v>
      </c>
      <c r="F71" s="591">
        <v>3</v>
      </c>
      <c r="G71" s="591">
        <v>0</v>
      </c>
      <c r="H71" s="591">
        <v>0</v>
      </c>
      <c r="I71" s="122">
        <f t="shared" si="1"/>
        <v>3</v>
      </c>
      <c r="J71" s="87"/>
      <c r="K71" s="88"/>
      <c r="L71" s="89"/>
      <c r="M71" s="14"/>
      <c r="N71" s="14"/>
      <c r="O71" s="14"/>
      <c r="P71" s="14"/>
      <c r="Q71" s="14"/>
      <c r="R71" s="14"/>
      <c r="S71" s="15"/>
    </row>
    <row r="72" spans="1:19" ht="30" customHeight="1">
      <c r="A72" s="122">
        <v>30</v>
      </c>
      <c r="B72" s="175" t="s">
        <v>737</v>
      </c>
      <c r="C72" s="572"/>
      <c r="D72" s="573"/>
      <c r="E72" s="175" t="s">
        <v>820</v>
      </c>
      <c r="F72" s="591">
        <v>2</v>
      </c>
      <c r="G72" s="591">
        <v>0</v>
      </c>
      <c r="H72" s="591">
        <v>0</v>
      </c>
      <c r="I72" s="122">
        <f t="shared" si="1"/>
        <v>2</v>
      </c>
      <c r="J72" s="87"/>
      <c r="K72" s="88"/>
      <c r="L72" s="89"/>
      <c r="M72" s="14"/>
      <c r="N72" s="14"/>
      <c r="O72" s="14"/>
      <c r="P72" s="14"/>
      <c r="Q72" s="14"/>
      <c r="R72" s="14"/>
      <c r="S72" s="15"/>
    </row>
    <row r="73" spans="1:19" ht="15" customHeight="1">
      <c r="A73" s="122">
        <v>31</v>
      </c>
      <c r="B73" s="175" t="s">
        <v>738</v>
      </c>
      <c r="C73" s="572"/>
      <c r="D73" s="573"/>
      <c r="E73" s="175" t="s">
        <v>821</v>
      </c>
      <c r="F73" s="591">
        <v>0</v>
      </c>
      <c r="G73" s="591">
        <v>2</v>
      </c>
      <c r="H73" s="591">
        <v>0</v>
      </c>
      <c r="I73" s="122">
        <f t="shared" si="1"/>
        <v>2</v>
      </c>
      <c r="J73" s="87"/>
      <c r="K73" s="88"/>
      <c r="L73" s="89"/>
      <c r="M73" s="14"/>
      <c r="N73" s="14"/>
      <c r="O73" s="14"/>
      <c r="P73" s="14"/>
      <c r="Q73" s="14"/>
      <c r="R73" s="14"/>
      <c r="S73" s="15"/>
    </row>
    <row r="74" spans="1:19" ht="33.75" customHeight="1">
      <c r="A74" s="122">
        <v>32</v>
      </c>
      <c r="B74" s="175" t="s">
        <v>739</v>
      </c>
      <c r="C74" s="572"/>
      <c r="D74" s="573"/>
      <c r="E74" s="175" t="s">
        <v>822</v>
      </c>
      <c r="F74" s="591">
        <v>0</v>
      </c>
      <c r="G74" s="591">
        <v>2</v>
      </c>
      <c r="H74" s="591">
        <v>0</v>
      </c>
      <c r="I74" s="122">
        <f t="shared" si="1"/>
        <v>2</v>
      </c>
      <c r="J74" s="87"/>
      <c r="K74" s="88"/>
      <c r="L74" s="89"/>
      <c r="M74" s="14"/>
      <c r="N74" s="14"/>
      <c r="O74" s="14"/>
      <c r="P74" s="14"/>
      <c r="Q74" s="14"/>
      <c r="R74" s="14"/>
      <c r="S74" s="15"/>
    </row>
    <row r="75" spans="1:19" ht="30" customHeight="1">
      <c r="A75" s="122">
        <v>33</v>
      </c>
      <c r="B75" s="175" t="s">
        <v>740</v>
      </c>
      <c r="C75" s="572"/>
      <c r="D75" s="573"/>
      <c r="E75" s="175" t="s">
        <v>823</v>
      </c>
      <c r="F75" s="591">
        <v>0</v>
      </c>
      <c r="G75" s="591">
        <v>2</v>
      </c>
      <c r="H75" s="591">
        <v>0</v>
      </c>
      <c r="I75" s="122">
        <f t="shared" si="1"/>
        <v>2</v>
      </c>
      <c r="J75" s="87"/>
      <c r="K75" s="88"/>
      <c r="L75" s="89"/>
      <c r="M75" s="14"/>
      <c r="N75" s="14"/>
      <c r="O75" s="14"/>
      <c r="P75" s="14"/>
      <c r="Q75" s="14"/>
      <c r="R75" s="14"/>
      <c r="S75" s="15"/>
    </row>
    <row r="76" spans="1:19" ht="25.5" customHeight="1">
      <c r="A76" s="122">
        <v>34</v>
      </c>
      <c r="B76" s="175" t="s">
        <v>741</v>
      </c>
      <c r="C76" s="572"/>
      <c r="D76" s="573"/>
      <c r="E76" s="175" t="s">
        <v>824</v>
      </c>
      <c r="F76" s="591">
        <v>2</v>
      </c>
      <c r="G76" s="591">
        <v>0</v>
      </c>
      <c r="H76" s="591">
        <v>0</v>
      </c>
      <c r="I76" s="122">
        <f t="shared" si="1"/>
        <v>2</v>
      </c>
      <c r="J76" s="87"/>
      <c r="K76" s="88"/>
      <c r="L76" s="89"/>
      <c r="M76" s="14"/>
      <c r="N76" s="14"/>
      <c r="O76" s="14"/>
      <c r="P76" s="14"/>
      <c r="Q76" s="14"/>
      <c r="R76" s="14"/>
      <c r="S76" s="15"/>
    </row>
    <row r="77" spans="1:19" ht="12" customHeight="1">
      <c r="A77" s="122">
        <v>35</v>
      </c>
      <c r="B77" s="175" t="s">
        <v>743</v>
      </c>
      <c r="C77" s="572"/>
      <c r="D77" s="573"/>
      <c r="E77" s="175" t="s">
        <v>825</v>
      </c>
      <c r="F77" s="591">
        <v>2</v>
      </c>
      <c r="G77" s="591">
        <v>1</v>
      </c>
      <c r="H77" s="591">
        <v>0</v>
      </c>
      <c r="I77" s="122">
        <f t="shared" si="1"/>
        <v>3</v>
      </c>
      <c r="J77" s="87"/>
      <c r="K77" s="88"/>
      <c r="L77" s="89"/>
      <c r="M77" s="14"/>
      <c r="N77" s="14"/>
      <c r="O77" s="14"/>
      <c r="P77" s="14"/>
      <c r="Q77" s="14"/>
      <c r="R77" s="14"/>
      <c r="S77" s="15"/>
    </row>
    <row r="78" spans="1:19" ht="15" customHeight="1">
      <c r="A78" s="122">
        <v>36</v>
      </c>
      <c r="B78" s="175" t="s">
        <v>744</v>
      </c>
      <c r="C78" s="572"/>
      <c r="D78" s="573"/>
      <c r="E78" s="175" t="s">
        <v>693</v>
      </c>
      <c r="F78" s="591">
        <v>2</v>
      </c>
      <c r="G78" s="591">
        <v>0</v>
      </c>
      <c r="H78" s="591">
        <v>0</v>
      </c>
      <c r="I78" s="122">
        <f t="shared" si="1"/>
        <v>2</v>
      </c>
      <c r="J78" s="48"/>
      <c r="K78" s="547"/>
      <c r="L78" s="608"/>
      <c r="M78" s="14"/>
      <c r="N78" s="14"/>
      <c r="O78" s="14"/>
      <c r="P78" s="14"/>
      <c r="Q78" s="14"/>
      <c r="R78" s="14"/>
      <c r="S78" s="15"/>
    </row>
    <row r="79" spans="1:19" ht="25.5" customHeight="1">
      <c r="A79" s="122">
        <v>37</v>
      </c>
      <c r="B79" s="175" t="s">
        <v>745</v>
      </c>
      <c r="C79" s="572"/>
      <c r="D79" s="573"/>
      <c r="E79" s="175" t="s">
        <v>826</v>
      </c>
      <c r="F79" s="591">
        <v>0</v>
      </c>
      <c r="G79" s="591">
        <v>2</v>
      </c>
      <c r="H79" s="591">
        <v>0</v>
      </c>
      <c r="I79" s="122">
        <f t="shared" si="1"/>
        <v>2</v>
      </c>
      <c r="J79" s="87"/>
      <c r="K79" s="88"/>
      <c r="L79" s="589"/>
      <c r="M79" s="14"/>
      <c r="N79" s="14"/>
      <c r="O79" s="14"/>
      <c r="P79" s="14"/>
      <c r="Q79" s="14"/>
      <c r="R79" s="14"/>
      <c r="S79" s="15"/>
    </row>
    <row r="80" spans="1:19" ht="27" customHeight="1">
      <c r="A80" s="122">
        <v>38</v>
      </c>
      <c r="B80" s="175" t="s">
        <v>746</v>
      </c>
      <c r="C80" s="572"/>
      <c r="D80" s="573"/>
      <c r="E80" s="175" t="s">
        <v>827</v>
      </c>
      <c r="F80" s="591">
        <v>2</v>
      </c>
      <c r="G80" s="591">
        <v>0</v>
      </c>
      <c r="H80" s="591">
        <v>0</v>
      </c>
      <c r="I80" s="122">
        <f t="shared" si="1"/>
        <v>2</v>
      </c>
      <c r="J80" s="87"/>
      <c r="K80" s="88"/>
      <c r="L80" s="589"/>
      <c r="M80" s="14"/>
      <c r="N80" s="14"/>
      <c r="O80" s="14"/>
      <c r="P80" s="14"/>
      <c r="Q80" s="14"/>
      <c r="R80" s="14"/>
      <c r="S80" s="15"/>
    </row>
    <row r="81" spans="1:19" ht="24" customHeight="1">
      <c r="A81" s="122">
        <v>39</v>
      </c>
      <c r="B81" s="175" t="s">
        <v>747</v>
      </c>
      <c r="C81" s="572"/>
      <c r="D81" s="573"/>
      <c r="E81" s="175" t="s">
        <v>828</v>
      </c>
      <c r="F81" s="591">
        <v>0</v>
      </c>
      <c r="G81" s="591">
        <v>1</v>
      </c>
      <c r="H81" s="591">
        <v>1</v>
      </c>
      <c r="I81" s="122">
        <f t="shared" si="1"/>
        <v>2</v>
      </c>
      <c r="J81" s="87"/>
      <c r="K81" s="88"/>
      <c r="L81" s="589"/>
      <c r="M81" s="14"/>
      <c r="N81" s="14"/>
      <c r="O81" s="14"/>
      <c r="P81" s="14"/>
      <c r="Q81" s="14"/>
      <c r="R81" s="14"/>
      <c r="S81" s="15"/>
    </row>
    <row r="82" spans="1:19" ht="12" customHeight="1">
      <c r="A82" s="122">
        <v>40</v>
      </c>
      <c r="B82" s="175" t="s">
        <v>748</v>
      </c>
      <c r="C82" s="572"/>
      <c r="D82" s="573"/>
      <c r="E82" s="175" t="s">
        <v>661</v>
      </c>
      <c r="F82" s="591">
        <v>2</v>
      </c>
      <c r="G82" s="591">
        <v>0</v>
      </c>
      <c r="H82" s="591">
        <v>0</v>
      </c>
      <c r="I82" s="122">
        <f t="shared" si="1"/>
        <v>2</v>
      </c>
      <c r="J82" s="87"/>
      <c r="K82" s="88"/>
      <c r="L82" s="589"/>
      <c r="M82" s="14"/>
      <c r="N82" s="14"/>
      <c r="O82" s="14"/>
      <c r="P82" s="14"/>
      <c r="Q82" s="14"/>
      <c r="R82" s="14"/>
      <c r="S82" s="15"/>
    </row>
    <row r="83" spans="1:19" ht="27" customHeight="1">
      <c r="A83" s="122">
        <v>41</v>
      </c>
      <c r="B83" s="175" t="s">
        <v>749</v>
      </c>
      <c r="C83" s="572"/>
      <c r="D83" s="573"/>
      <c r="E83" s="175" t="s">
        <v>691</v>
      </c>
      <c r="F83" s="591">
        <v>1</v>
      </c>
      <c r="G83" s="591">
        <v>2</v>
      </c>
      <c r="H83" s="591">
        <v>0</v>
      </c>
      <c r="I83" s="122">
        <f t="shared" si="1"/>
        <v>3</v>
      </c>
      <c r="J83" s="87"/>
      <c r="K83" s="88"/>
      <c r="L83" s="589"/>
      <c r="M83" s="14"/>
      <c r="N83" s="14"/>
      <c r="O83" s="14"/>
      <c r="P83" s="14"/>
      <c r="Q83" s="14"/>
      <c r="R83" s="14"/>
      <c r="S83" s="15"/>
    </row>
    <row r="84" spans="1:19" ht="12" customHeight="1">
      <c r="A84" s="122">
        <v>42</v>
      </c>
      <c r="B84" s="175" t="s">
        <v>750</v>
      </c>
      <c r="C84" s="572"/>
      <c r="D84" s="573"/>
      <c r="E84" s="175" t="s">
        <v>829</v>
      </c>
      <c r="F84" s="591">
        <v>2</v>
      </c>
      <c r="G84" s="591">
        <v>0</v>
      </c>
      <c r="H84" s="591">
        <v>0</v>
      </c>
      <c r="I84" s="122">
        <f t="shared" si="1"/>
        <v>2</v>
      </c>
      <c r="J84" s="87"/>
      <c r="K84" s="88"/>
      <c r="L84" s="589"/>
      <c r="M84" s="14"/>
      <c r="N84" s="14"/>
      <c r="O84" s="14"/>
      <c r="P84" s="14"/>
      <c r="Q84" s="14"/>
      <c r="R84" s="14"/>
      <c r="S84" s="15"/>
    </row>
    <row r="85" spans="1:19" ht="14.25" customHeight="1">
      <c r="A85" s="122">
        <v>43</v>
      </c>
      <c r="B85" s="175" t="s">
        <v>751</v>
      </c>
      <c r="C85" s="572"/>
      <c r="D85" s="573"/>
      <c r="E85" s="175" t="s">
        <v>830</v>
      </c>
      <c r="F85" s="591">
        <v>0</v>
      </c>
      <c r="G85" s="591">
        <v>2</v>
      </c>
      <c r="H85" s="591">
        <v>0</v>
      </c>
      <c r="I85" s="122">
        <f t="shared" si="1"/>
        <v>2</v>
      </c>
      <c r="J85" s="87"/>
      <c r="K85" s="88"/>
      <c r="L85" s="589"/>
      <c r="M85" s="14"/>
      <c r="N85" s="14"/>
      <c r="O85" s="14"/>
      <c r="P85" s="14"/>
      <c r="Q85" s="14"/>
      <c r="R85" s="14"/>
      <c r="S85" s="15"/>
    </row>
    <row r="86" spans="1:19" ht="12" customHeight="1">
      <c r="A86" s="122">
        <v>44</v>
      </c>
      <c r="B86" s="178" t="s">
        <v>752</v>
      </c>
      <c r="C86" s="574"/>
      <c r="D86" s="575"/>
      <c r="E86" s="178" t="s">
        <v>694</v>
      </c>
      <c r="F86" s="592">
        <v>0</v>
      </c>
      <c r="G86" s="592">
        <v>0</v>
      </c>
      <c r="H86" s="592">
        <v>3</v>
      </c>
      <c r="I86" s="179">
        <f t="shared" si="1"/>
        <v>3</v>
      </c>
      <c r="J86" s="87"/>
      <c r="K86" s="88"/>
      <c r="L86" s="589"/>
      <c r="M86" s="14"/>
      <c r="N86" s="14"/>
      <c r="O86" s="14"/>
      <c r="P86" s="14"/>
      <c r="Q86" s="14"/>
      <c r="R86" s="14"/>
      <c r="S86" s="15"/>
    </row>
    <row r="87" spans="1:19" s="6" customFormat="1" ht="12.75" customHeight="1">
      <c r="A87" s="35"/>
      <c r="B87" s="36"/>
      <c r="C87" s="480" t="s">
        <v>47</v>
      </c>
      <c r="D87" s="481"/>
      <c r="E87" s="482"/>
      <c r="F87" s="35">
        <f>SUM(F43:F77)+SUM(F78:F86)</f>
        <v>61</v>
      </c>
      <c r="G87" s="35">
        <f>SUM(G43:G77)+SUM(G78:G86)</f>
        <v>35</v>
      </c>
      <c r="H87" s="35">
        <f>SUM(H43:H77)+SUM(H78:H86)</f>
        <v>4</v>
      </c>
      <c r="I87" s="35">
        <f>SUM(I43:I77)+SUM(I78:I86)</f>
        <v>100</v>
      </c>
      <c r="J87" s="75"/>
      <c r="K87" s="76"/>
      <c r="L87" s="41"/>
      <c r="M87" s="42"/>
      <c r="N87" s="42"/>
      <c r="O87" s="42"/>
      <c r="P87" s="42"/>
      <c r="Q87" s="42"/>
      <c r="R87" s="42"/>
      <c r="S87" s="43"/>
    </row>
    <row r="88" spans="1:19" s="6" customFormat="1" ht="12" customHeight="1">
      <c r="A88" s="77"/>
      <c r="B88" s="78"/>
      <c r="C88" s="389" t="s">
        <v>610</v>
      </c>
      <c r="D88" s="502" t="s">
        <v>611</v>
      </c>
      <c r="E88" s="503"/>
      <c r="F88" s="77"/>
      <c r="G88" s="77"/>
      <c r="H88" s="77"/>
      <c r="I88" s="77"/>
      <c r="J88" s="82"/>
      <c r="K88" s="83"/>
      <c r="L88" s="84"/>
      <c r="M88" s="42"/>
      <c r="N88" s="42"/>
      <c r="O88" s="42"/>
      <c r="P88" s="42"/>
      <c r="Q88" s="42"/>
      <c r="R88" s="42"/>
      <c r="S88" s="43"/>
    </row>
    <row r="89" spans="1:19" s="6" customFormat="1" ht="12" customHeight="1">
      <c r="A89" s="22"/>
      <c r="B89" s="184"/>
      <c r="C89" s="599"/>
      <c r="D89" s="600" t="s">
        <v>555</v>
      </c>
      <c r="E89" s="601" t="s">
        <v>612</v>
      </c>
      <c r="F89" s="22"/>
      <c r="G89" s="22"/>
      <c r="H89" s="22"/>
      <c r="I89" s="22"/>
      <c r="J89" s="23"/>
      <c r="K89" s="578"/>
      <c r="L89" s="170"/>
      <c r="M89" s="42"/>
      <c r="N89" s="42"/>
      <c r="O89" s="42"/>
      <c r="P89" s="42"/>
      <c r="Q89" s="42"/>
      <c r="R89" s="42"/>
      <c r="S89" s="43"/>
    </row>
    <row r="90" spans="1:19" s="6" customFormat="1" ht="12" customHeight="1">
      <c r="A90" s="122">
        <v>1</v>
      </c>
      <c r="B90" s="593" t="s">
        <v>753</v>
      </c>
      <c r="C90" s="86"/>
      <c r="D90" s="86"/>
      <c r="E90" s="175" t="s">
        <v>696</v>
      </c>
      <c r="F90" s="591">
        <v>0</v>
      </c>
      <c r="G90" s="591">
        <v>0</v>
      </c>
      <c r="H90" s="591">
        <v>6</v>
      </c>
      <c r="I90" s="122">
        <f>SUM(F90:H90)</f>
        <v>6</v>
      </c>
      <c r="J90" s="87"/>
      <c r="K90" s="88"/>
      <c r="L90" s="589"/>
      <c r="M90" s="42"/>
      <c r="N90" s="42"/>
      <c r="O90" s="42"/>
      <c r="P90" s="42"/>
      <c r="Q90" s="42"/>
      <c r="R90" s="42"/>
      <c r="S90" s="43"/>
    </row>
    <row r="91" spans="1:19" s="6" customFormat="1" ht="12" customHeight="1">
      <c r="A91" s="179">
        <v>2</v>
      </c>
      <c r="B91" s="594" t="s">
        <v>754</v>
      </c>
      <c r="C91" s="602"/>
      <c r="D91" s="602"/>
      <c r="E91" s="178" t="s">
        <v>831</v>
      </c>
      <c r="F91" s="592">
        <v>0</v>
      </c>
      <c r="G91" s="592">
        <v>0</v>
      </c>
      <c r="H91" s="592">
        <v>6</v>
      </c>
      <c r="I91" s="179">
        <f>SUM(F91:H91)</f>
        <v>6</v>
      </c>
      <c r="J91" s="181"/>
      <c r="K91" s="197"/>
      <c r="L91" s="590"/>
      <c r="M91" s="42"/>
      <c r="N91" s="42"/>
      <c r="O91" s="42"/>
      <c r="P91" s="42"/>
      <c r="Q91" s="42"/>
      <c r="R91" s="42"/>
      <c r="S91" s="43"/>
    </row>
    <row r="92" spans="1:19" s="6" customFormat="1" ht="12.75" customHeight="1">
      <c r="A92" s="35"/>
      <c r="B92" s="94"/>
      <c r="C92" s="480" t="s">
        <v>47</v>
      </c>
      <c r="D92" s="481"/>
      <c r="E92" s="482"/>
      <c r="F92" s="35">
        <v>0</v>
      </c>
      <c r="G92" s="35">
        <v>0</v>
      </c>
      <c r="H92" s="35">
        <v>6</v>
      </c>
      <c r="I92" s="95">
        <v>6</v>
      </c>
      <c r="J92" s="75"/>
      <c r="K92" s="76"/>
      <c r="L92" s="41"/>
      <c r="M92" s="42"/>
      <c r="N92" s="42"/>
      <c r="O92" s="42"/>
      <c r="P92" s="42"/>
      <c r="Q92" s="42"/>
      <c r="R92" s="42"/>
      <c r="S92" s="43"/>
    </row>
    <row r="93" spans="1:19" ht="15" customHeight="1">
      <c r="A93" s="96"/>
      <c r="B93" s="97" t="s">
        <v>146</v>
      </c>
      <c r="C93" s="98"/>
      <c r="D93" s="98" t="s">
        <v>48</v>
      </c>
      <c r="E93" s="99" t="s">
        <v>615</v>
      </c>
      <c r="F93" s="99"/>
      <c r="G93" s="20"/>
      <c r="H93" s="20"/>
      <c r="I93" s="22"/>
      <c r="J93" s="23"/>
      <c r="K93" s="169"/>
      <c r="L93" s="170"/>
      <c r="M93" s="14"/>
      <c r="N93" s="14"/>
      <c r="O93" s="14"/>
      <c r="P93" s="14"/>
      <c r="Q93" s="14"/>
      <c r="R93" s="14"/>
      <c r="S93" s="15"/>
    </row>
    <row r="94" spans="1:19" ht="30" customHeight="1">
      <c r="A94" s="122">
        <v>1</v>
      </c>
      <c r="B94" s="175" t="s">
        <v>755</v>
      </c>
      <c r="C94" s="572"/>
      <c r="D94" s="573"/>
      <c r="E94" s="175" t="s">
        <v>832</v>
      </c>
      <c r="F94" s="591">
        <v>3</v>
      </c>
      <c r="G94" s="591">
        <v>0</v>
      </c>
      <c r="H94" s="591">
        <v>0</v>
      </c>
      <c r="I94" s="122">
        <f>G94+F94</f>
        <v>3</v>
      </c>
      <c r="J94" s="87"/>
      <c r="K94" s="88"/>
      <c r="L94" s="589"/>
      <c r="M94" s="14"/>
      <c r="N94" s="14"/>
      <c r="O94" s="14"/>
      <c r="P94" s="14"/>
      <c r="Q94" s="14"/>
      <c r="R94" s="14"/>
      <c r="S94" s="15"/>
    </row>
    <row r="95" spans="1:19" ht="28.5" customHeight="1">
      <c r="A95" s="122">
        <v>2</v>
      </c>
      <c r="B95" s="175" t="s">
        <v>756</v>
      </c>
      <c r="C95" s="572"/>
      <c r="D95" s="573"/>
      <c r="E95" s="175" t="s">
        <v>833</v>
      </c>
      <c r="F95" s="591">
        <v>2</v>
      </c>
      <c r="G95" s="591">
        <v>0</v>
      </c>
      <c r="H95" s="591">
        <v>0</v>
      </c>
      <c r="I95" s="122">
        <f>G95+F95</f>
        <v>2</v>
      </c>
      <c r="J95" s="181"/>
      <c r="K95" s="197"/>
      <c r="L95" s="590"/>
      <c r="M95" s="14"/>
      <c r="N95" s="14"/>
      <c r="O95" s="14"/>
      <c r="P95" s="14"/>
      <c r="Q95" s="14"/>
      <c r="R95" s="14"/>
      <c r="S95" s="15"/>
    </row>
    <row r="96" spans="1:19" ht="26.25" customHeight="1">
      <c r="A96" s="122">
        <v>3</v>
      </c>
      <c r="B96" s="175" t="s">
        <v>742</v>
      </c>
      <c r="C96" s="572"/>
      <c r="D96" s="573"/>
      <c r="E96" s="175" t="s">
        <v>834</v>
      </c>
      <c r="F96" s="591">
        <v>2</v>
      </c>
      <c r="G96" s="591">
        <v>0</v>
      </c>
      <c r="H96" s="591">
        <v>0</v>
      </c>
      <c r="I96" s="122">
        <f>SUM(F96:H96)</f>
        <v>2</v>
      </c>
      <c r="J96" s="87"/>
      <c r="K96" s="88"/>
      <c r="L96" s="89"/>
      <c r="M96" s="14"/>
      <c r="N96" s="14"/>
      <c r="O96" s="14"/>
      <c r="P96" s="14"/>
      <c r="Q96" s="14"/>
      <c r="R96" s="14"/>
      <c r="S96" s="15"/>
    </row>
    <row r="97" spans="1:19" ht="15" customHeight="1">
      <c r="A97" s="122">
        <v>4</v>
      </c>
      <c r="B97" s="175" t="s">
        <v>757</v>
      </c>
      <c r="C97" s="572"/>
      <c r="D97" s="573"/>
      <c r="E97" s="175" t="s">
        <v>835</v>
      </c>
      <c r="F97" s="591">
        <v>2</v>
      </c>
      <c r="G97" s="591">
        <v>0</v>
      </c>
      <c r="H97" s="591">
        <v>0</v>
      </c>
      <c r="I97" s="122">
        <f aca="true" t="shared" si="2" ref="I97:I117">G97+F97</f>
        <v>2</v>
      </c>
      <c r="J97" s="82"/>
      <c r="K97" s="83"/>
      <c r="L97" s="598"/>
      <c r="M97" s="14"/>
      <c r="N97" s="14"/>
      <c r="O97" s="14"/>
      <c r="P97" s="14"/>
      <c r="Q97" s="14"/>
      <c r="R97" s="14"/>
      <c r="S97" s="15"/>
    </row>
    <row r="98" spans="1:19" ht="15" customHeight="1">
      <c r="A98" s="122">
        <v>5</v>
      </c>
      <c r="B98" s="175" t="s">
        <v>758</v>
      </c>
      <c r="C98" s="572"/>
      <c r="D98" s="573"/>
      <c r="E98" s="175" t="s">
        <v>836</v>
      </c>
      <c r="F98" s="591">
        <v>0</v>
      </c>
      <c r="G98" s="591">
        <v>1</v>
      </c>
      <c r="H98" s="591">
        <v>0</v>
      </c>
      <c r="I98" s="122">
        <f t="shared" si="2"/>
        <v>1</v>
      </c>
      <c r="J98" s="48"/>
      <c r="K98" s="547"/>
      <c r="L98" s="608"/>
      <c r="M98" s="14"/>
      <c r="N98" s="14"/>
      <c r="O98" s="14"/>
      <c r="P98" s="14"/>
      <c r="Q98" s="14"/>
      <c r="R98" s="14"/>
      <c r="S98" s="15"/>
    </row>
    <row r="99" spans="1:19" ht="29.25" customHeight="1">
      <c r="A99" s="122">
        <v>6</v>
      </c>
      <c r="B99" s="175" t="s">
        <v>759</v>
      </c>
      <c r="C99" s="572"/>
      <c r="D99" s="573"/>
      <c r="E99" s="175" t="s">
        <v>837</v>
      </c>
      <c r="F99" s="591">
        <v>3</v>
      </c>
      <c r="G99" s="591">
        <v>0</v>
      </c>
      <c r="H99" s="591">
        <v>0</v>
      </c>
      <c r="I99" s="122">
        <f t="shared" si="2"/>
        <v>3</v>
      </c>
      <c r="J99" s="48"/>
      <c r="K99" s="547"/>
      <c r="L99" s="608"/>
      <c r="M99" s="14"/>
      <c r="N99" s="14"/>
      <c r="O99" s="14"/>
      <c r="P99" s="14"/>
      <c r="Q99" s="14"/>
      <c r="R99" s="14"/>
      <c r="S99" s="15"/>
    </row>
    <row r="100" spans="1:19" ht="15.75" customHeight="1">
      <c r="A100" s="122">
        <v>7</v>
      </c>
      <c r="B100" s="175" t="s">
        <v>760</v>
      </c>
      <c r="C100" s="572"/>
      <c r="D100" s="573"/>
      <c r="E100" s="175" t="s">
        <v>838</v>
      </c>
      <c r="F100" s="591">
        <v>3</v>
      </c>
      <c r="G100" s="591">
        <v>0</v>
      </c>
      <c r="H100" s="591">
        <v>0</v>
      </c>
      <c r="I100" s="122">
        <f t="shared" si="2"/>
        <v>3</v>
      </c>
      <c r="J100" s="48"/>
      <c r="K100" s="547"/>
      <c r="L100" s="608"/>
      <c r="M100" s="14"/>
      <c r="N100" s="14"/>
      <c r="O100" s="14"/>
      <c r="P100" s="14"/>
      <c r="Q100" s="14"/>
      <c r="R100" s="14"/>
      <c r="S100" s="15"/>
    </row>
    <row r="101" spans="1:19" ht="30.75" customHeight="1">
      <c r="A101" s="122">
        <v>8</v>
      </c>
      <c r="B101" s="175" t="s">
        <v>761</v>
      </c>
      <c r="C101" s="572"/>
      <c r="D101" s="573"/>
      <c r="E101" s="175" t="s">
        <v>839</v>
      </c>
      <c r="F101" s="591">
        <v>2</v>
      </c>
      <c r="G101" s="591">
        <v>0</v>
      </c>
      <c r="H101" s="591">
        <v>0</v>
      </c>
      <c r="I101" s="122">
        <f t="shared" si="2"/>
        <v>2</v>
      </c>
      <c r="J101" s="48"/>
      <c r="K101" s="547"/>
      <c r="L101" s="608"/>
      <c r="M101" s="14"/>
      <c r="N101" s="14"/>
      <c r="O101" s="14"/>
      <c r="P101" s="14"/>
      <c r="Q101" s="14"/>
      <c r="R101" s="14"/>
      <c r="S101" s="15"/>
    </row>
    <row r="102" spans="1:19" ht="33" customHeight="1">
      <c r="A102" s="122">
        <v>9</v>
      </c>
      <c r="B102" s="175" t="s">
        <v>762</v>
      </c>
      <c r="C102" s="572"/>
      <c r="D102" s="573"/>
      <c r="E102" s="175" t="s">
        <v>840</v>
      </c>
      <c r="F102" s="591">
        <v>0</v>
      </c>
      <c r="G102" s="591">
        <v>1</v>
      </c>
      <c r="H102" s="591">
        <v>0</v>
      </c>
      <c r="I102" s="122">
        <f t="shared" si="2"/>
        <v>1</v>
      </c>
      <c r="J102" s="48"/>
      <c r="K102" s="547"/>
      <c r="L102" s="608"/>
      <c r="M102" s="14"/>
      <c r="N102" s="14"/>
      <c r="O102" s="14"/>
      <c r="P102" s="14"/>
      <c r="Q102" s="14"/>
      <c r="R102" s="14"/>
      <c r="S102" s="15"/>
    </row>
    <row r="103" spans="1:19" ht="15" customHeight="1">
      <c r="A103" s="122">
        <v>10</v>
      </c>
      <c r="B103" s="175" t="s">
        <v>763</v>
      </c>
      <c r="C103" s="572"/>
      <c r="D103" s="573"/>
      <c r="E103" s="175" t="s">
        <v>841</v>
      </c>
      <c r="F103" s="591">
        <v>3</v>
      </c>
      <c r="G103" s="591">
        <v>0</v>
      </c>
      <c r="H103" s="591">
        <v>0</v>
      </c>
      <c r="I103" s="122">
        <f t="shared" si="2"/>
        <v>3</v>
      </c>
      <c r="J103" s="48"/>
      <c r="K103" s="547"/>
      <c r="L103" s="608"/>
      <c r="M103" s="14"/>
      <c r="N103" s="14"/>
      <c r="O103" s="14"/>
      <c r="P103" s="14"/>
      <c r="Q103" s="14"/>
      <c r="R103" s="14"/>
      <c r="S103" s="15"/>
    </row>
    <row r="104" spans="1:19" ht="28.5" customHeight="1">
      <c r="A104" s="122">
        <v>11</v>
      </c>
      <c r="B104" s="175" t="s">
        <v>764</v>
      </c>
      <c r="C104" s="572"/>
      <c r="D104" s="573"/>
      <c r="E104" s="175" t="s">
        <v>842</v>
      </c>
      <c r="F104" s="591">
        <v>2</v>
      </c>
      <c r="G104" s="591">
        <v>0</v>
      </c>
      <c r="H104" s="591">
        <v>0</v>
      </c>
      <c r="I104" s="122">
        <f t="shared" si="2"/>
        <v>2</v>
      </c>
      <c r="J104" s="48"/>
      <c r="K104" s="547"/>
      <c r="L104" s="608"/>
      <c r="M104" s="14"/>
      <c r="N104" s="14"/>
      <c r="O104" s="14"/>
      <c r="P104" s="14"/>
      <c r="Q104" s="14"/>
      <c r="R104" s="14"/>
      <c r="S104" s="15"/>
    </row>
    <row r="105" spans="1:19" ht="28.5" customHeight="1">
      <c r="A105" s="122">
        <v>12</v>
      </c>
      <c r="B105" s="175" t="s">
        <v>765</v>
      </c>
      <c r="C105" s="572"/>
      <c r="D105" s="573"/>
      <c r="E105" s="175" t="s">
        <v>843</v>
      </c>
      <c r="F105" s="591">
        <v>0</v>
      </c>
      <c r="G105" s="591">
        <v>1</v>
      </c>
      <c r="H105" s="591">
        <v>0</v>
      </c>
      <c r="I105" s="122">
        <f t="shared" si="2"/>
        <v>1</v>
      </c>
      <c r="J105" s="48"/>
      <c r="K105" s="547"/>
      <c r="L105" s="608"/>
      <c r="M105" s="14"/>
      <c r="N105" s="14"/>
      <c r="O105" s="14"/>
      <c r="P105" s="14"/>
      <c r="Q105" s="14"/>
      <c r="R105" s="14"/>
      <c r="S105" s="15"/>
    </row>
    <row r="106" spans="1:19" ht="28.5" customHeight="1">
      <c r="A106" s="122">
        <v>13</v>
      </c>
      <c r="B106" s="175" t="s">
        <v>766</v>
      </c>
      <c r="C106" s="572"/>
      <c r="D106" s="573"/>
      <c r="E106" s="175" t="s">
        <v>844</v>
      </c>
      <c r="F106" s="591">
        <v>0</v>
      </c>
      <c r="G106" s="591">
        <v>1</v>
      </c>
      <c r="H106" s="591">
        <v>0</v>
      </c>
      <c r="I106" s="122">
        <f t="shared" si="2"/>
        <v>1</v>
      </c>
      <c r="J106" s="48"/>
      <c r="K106" s="547"/>
      <c r="L106" s="608"/>
      <c r="M106" s="14"/>
      <c r="N106" s="14"/>
      <c r="O106" s="14"/>
      <c r="P106" s="14"/>
      <c r="Q106" s="14"/>
      <c r="R106" s="14"/>
      <c r="S106" s="15"/>
    </row>
    <row r="107" spans="1:19" ht="42.75" customHeight="1">
      <c r="A107" s="122">
        <v>14</v>
      </c>
      <c r="B107" s="175" t="s">
        <v>767</v>
      </c>
      <c r="C107" s="572"/>
      <c r="D107" s="573"/>
      <c r="E107" s="175" t="s">
        <v>845</v>
      </c>
      <c r="F107" s="591">
        <v>0</v>
      </c>
      <c r="G107" s="591">
        <v>1</v>
      </c>
      <c r="H107" s="591">
        <v>0</v>
      </c>
      <c r="I107" s="122">
        <f t="shared" si="2"/>
        <v>1</v>
      </c>
      <c r="J107" s="48"/>
      <c r="K107" s="547"/>
      <c r="L107" s="608"/>
      <c r="M107" s="14"/>
      <c r="N107" s="14"/>
      <c r="O107" s="14"/>
      <c r="P107" s="14"/>
      <c r="Q107" s="14"/>
      <c r="R107" s="14"/>
      <c r="S107" s="15"/>
    </row>
    <row r="108" spans="1:19" ht="31.5" customHeight="1">
      <c r="A108" s="122">
        <v>15</v>
      </c>
      <c r="B108" s="175" t="s">
        <v>768</v>
      </c>
      <c r="C108" s="572"/>
      <c r="D108" s="573"/>
      <c r="E108" s="175" t="s">
        <v>846</v>
      </c>
      <c r="F108" s="591">
        <v>3</v>
      </c>
      <c r="G108" s="591">
        <v>0</v>
      </c>
      <c r="H108" s="591">
        <v>0</v>
      </c>
      <c r="I108" s="122">
        <f t="shared" si="2"/>
        <v>3</v>
      </c>
      <c r="J108" s="48"/>
      <c r="K108" s="547"/>
      <c r="L108" s="608"/>
      <c r="M108" s="14"/>
      <c r="N108" s="14"/>
      <c r="O108" s="14"/>
      <c r="P108" s="14"/>
      <c r="Q108" s="14"/>
      <c r="R108" s="14"/>
      <c r="S108" s="15"/>
    </row>
    <row r="109" spans="1:19" ht="31.5" customHeight="1">
      <c r="A109" s="122">
        <v>16</v>
      </c>
      <c r="B109" s="175" t="s">
        <v>769</v>
      </c>
      <c r="C109" s="572"/>
      <c r="D109" s="573"/>
      <c r="E109" s="175" t="s">
        <v>847</v>
      </c>
      <c r="F109" s="591">
        <v>3</v>
      </c>
      <c r="G109" s="591">
        <v>0</v>
      </c>
      <c r="H109" s="591">
        <v>0</v>
      </c>
      <c r="I109" s="122">
        <f t="shared" si="2"/>
        <v>3</v>
      </c>
      <c r="J109" s="48"/>
      <c r="K109" s="547"/>
      <c r="L109" s="608"/>
      <c r="M109" s="14"/>
      <c r="N109" s="14"/>
      <c r="O109" s="14"/>
      <c r="P109" s="14"/>
      <c r="Q109" s="14"/>
      <c r="R109" s="14"/>
      <c r="S109" s="15"/>
    </row>
    <row r="110" spans="1:19" ht="18" customHeight="1">
      <c r="A110" s="122">
        <v>17</v>
      </c>
      <c r="B110" s="175" t="s">
        <v>770</v>
      </c>
      <c r="C110" s="572"/>
      <c r="D110" s="573"/>
      <c r="E110" s="175" t="s">
        <v>848</v>
      </c>
      <c r="F110" s="591">
        <v>2</v>
      </c>
      <c r="G110" s="591">
        <v>0</v>
      </c>
      <c r="H110" s="591">
        <v>0</v>
      </c>
      <c r="I110" s="122">
        <f t="shared" si="2"/>
        <v>2</v>
      </c>
      <c r="J110" s="48"/>
      <c r="K110" s="547"/>
      <c r="L110" s="608"/>
      <c r="M110" s="14"/>
      <c r="N110" s="14"/>
      <c r="O110" s="14"/>
      <c r="P110" s="14"/>
      <c r="Q110" s="14"/>
      <c r="R110" s="14"/>
      <c r="S110" s="15"/>
    </row>
    <row r="111" spans="1:19" ht="18" customHeight="1">
      <c r="A111" s="122">
        <v>18</v>
      </c>
      <c r="B111" s="175" t="s">
        <v>771</v>
      </c>
      <c r="C111" s="572"/>
      <c r="D111" s="573"/>
      <c r="E111" s="175" t="s">
        <v>849</v>
      </c>
      <c r="F111" s="591">
        <v>0</v>
      </c>
      <c r="G111" s="591">
        <v>1</v>
      </c>
      <c r="H111" s="591">
        <v>0</v>
      </c>
      <c r="I111" s="122">
        <f t="shared" si="2"/>
        <v>1</v>
      </c>
      <c r="J111" s="87"/>
      <c r="K111" s="88"/>
      <c r="L111" s="589"/>
      <c r="M111" s="14"/>
      <c r="N111" s="14"/>
      <c r="O111" s="14"/>
      <c r="P111" s="14"/>
      <c r="Q111" s="14"/>
      <c r="R111" s="14"/>
      <c r="S111" s="15"/>
    </row>
    <row r="112" spans="1:19" ht="18" customHeight="1">
      <c r="A112" s="122">
        <v>19</v>
      </c>
      <c r="B112" s="175" t="s">
        <v>772</v>
      </c>
      <c r="C112" s="572"/>
      <c r="D112" s="573"/>
      <c r="E112" s="175" t="s">
        <v>850</v>
      </c>
      <c r="F112" s="591">
        <v>3</v>
      </c>
      <c r="G112" s="591">
        <v>0</v>
      </c>
      <c r="H112" s="591">
        <v>0</v>
      </c>
      <c r="I112" s="122">
        <f t="shared" si="2"/>
        <v>3</v>
      </c>
      <c r="J112" s="87"/>
      <c r="K112" s="88"/>
      <c r="L112" s="589"/>
      <c r="M112" s="14"/>
      <c r="N112" s="14"/>
      <c r="O112" s="14"/>
      <c r="P112" s="14"/>
      <c r="Q112" s="14"/>
      <c r="R112" s="14"/>
      <c r="S112" s="15"/>
    </row>
    <row r="113" spans="1:19" ht="31.5" customHeight="1">
      <c r="A113" s="122">
        <v>20</v>
      </c>
      <c r="B113" s="175" t="s">
        <v>773</v>
      </c>
      <c r="C113" s="572"/>
      <c r="D113" s="573"/>
      <c r="E113" s="175" t="s">
        <v>851</v>
      </c>
      <c r="F113" s="591">
        <v>2</v>
      </c>
      <c r="G113" s="591">
        <v>0</v>
      </c>
      <c r="H113" s="591">
        <v>0</v>
      </c>
      <c r="I113" s="122">
        <f t="shared" si="2"/>
        <v>2</v>
      </c>
      <c r="J113" s="87"/>
      <c r="K113" s="88"/>
      <c r="L113" s="589"/>
      <c r="M113" s="14"/>
      <c r="N113" s="14"/>
      <c r="O113" s="14"/>
      <c r="P113" s="14"/>
      <c r="Q113" s="14"/>
      <c r="R113" s="14"/>
      <c r="S113" s="15"/>
    </row>
    <row r="114" spans="1:19" ht="31.5" customHeight="1">
      <c r="A114" s="122">
        <v>21</v>
      </c>
      <c r="B114" s="175" t="s">
        <v>774</v>
      </c>
      <c r="C114" s="572"/>
      <c r="D114" s="573"/>
      <c r="E114" s="175" t="s">
        <v>852</v>
      </c>
      <c r="F114" s="591">
        <v>0</v>
      </c>
      <c r="G114" s="591">
        <v>1</v>
      </c>
      <c r="H114" s="591">
        <v>0</v>
      </c>
      <c r="I114" s="122">
        <f t="shared" si="2"/>
        <v>1</v>
      </c>
      <c r="J114" s="87"/>
      <c r="K114" s="88"/>
      <c r="L114" s="589"/>
      <c r="M114" s="14"/>
      <c r="N114" s="14"/>
      <c r="O114" s="14"/>
      <c r="P114" s="14"/>
      <c r="Q114" s="14"/>
      <c r="R114" s="14"/>
      <c r="S114" s="15"/>
    </row>
    <row r="115" spans="1:19" ht="24.75" customHeight="1">
      <c r="A115" s="122">
        <v>22</v>
      </c>
      <c r="B115" s="175" t="s">
        <v>775</v>
      </c>
      <c r="C115" s="572"/>
      <c r="D115" s="573"/>
      <c r="E115" s="175" t="s">
        <v>853</v>
      </c>
      <c r="F115" s="591">
        <v>3</v>
      </c>
      <c r="G115" s="591">
        <v>0</v>
      </c>
      <c r="H115" s="591">
        <v>0</v>
      </c>
      <c r="I115" s="122">
        <f t="shared" si="2"/>
        <v>3</v>
      </c>
      <c r="J115" s="87"/>
      <c r="K115" s="88"/>
      <c r="L115" s="589"/>
      <c r="M115" s="14"/>
      <c r="N115" s="14"/>
      <c r="O115" s="14"/>
      <c r="P115" s="14"/>
      <c r="Q115" s="14"/>
      <c r="R115" s="14"/>
      <c r="S115" s="15"/>
    </row>
    <row r="116" spans="1:19" ht="12" customHeight="1">
      <c r="A116" s="122">
        <v>23</v>
      </c>
      <c r="B116" s="175" t="s">
        <v>776</v>
      </c>
      <c r="C116" s="572"/>
      <c r="D116" s="573"/>
      <c r="E116" s="175" t="s">
        <v>854</v>
      </c>
      <c r="F116" s="591">
        <v>2</v>
      </c>
      <c r="G116" s="591">
        <v>0</v>
      </c>
      <c r="H116" s="591">
        <v>0</v>
      </c>
      <c r="I116" s="122">
        <f t="shared" si="2"/>
        <v>2</v>
      </c>
      <c r="J116" s="87"/>
      <c r="K116" s="88"/>
      <c r="L116" s="589"/>
      <c r="M116" s="14"/>
      <c r="N116" s="14"/>
      <c r="O116" s="14"/>
      <c r="P116" s="14"/>
      <c r="Q116" s="14"/>
      <c r="R116" s="14"/>
      <c r="S116" s="15"/>
    </row>
    <row r="117" spans="1:19" ht="27" customHeight="1">
      <c r="A117" s="122">
        <v>24</v>
      </c>
      <c r="B117" s="178" t="s">
        <v>777</v>
      </c>
      <c r="C117" s="574"/>
      <c r="D117" s="575"/>
      <c r="E117" s="178" t="s">
        <v>855</v>
      </c>
      <c r="F117" s="592">
        <v>0</v>
      </c>
      <c r="G117" s="592">
        <v>1</v>
      </c>
      <c r="H117" s="592">
        <v>0</v>
      </c>
      <c r="I117" s="179">
        <f t="shared" si="2"/>
        <v>1</v>
      </c>
      <c r="J117" s="181"/>
      <c r="K117" s="197"/>
      <c r="L117" s="590"/>
      <c r="M117" s="14"/>
      <c r="N117" s="14"/>
      <c r="O117" s="14"/>
      <c r="P117" s="14"/>
      <c r="Q117" s="14"/>
      <c r="R117" s="14"/>
      <c r="S117" s="15"/>
    </row>
    <row r="118" spans="1:19" s="6" customFormat="1" ht="13.5">
      <c r="A118" s="35"/>
      <c r="B118" s="36"/>
      <c r="C118" s="480" t="s">
        <v>47</v>
      </c>
      <c r="D118" s="481"/>
      <c r="E118" s="482"/>
      <c r="F118" s="35">
        <v>10</v>
      </c>
      <c r="G118" s="35">
        <v>2</v>
      </c>
      <c r="H118" s="35">
        <f>SUM(H94:H117)</f>
        <v>0</v>
      </c>
      <c r="I118" s="35">
        <v>12</v>
      </c>
      <c r="J118" s="75"/>
      <c r="K118" s="40"/>
      <c r="L118" s="41"/>
      <c r="M118" s="42"/>
      <c r="N118" s="42"/>
      <c r="O118" s="42"/>
      <c r="P118" s="42"/>
      <c r="Q118" s="42"/>
      <c r="R118" s="42"/>
      <c r="S118" s="43"/>
    </row>
    <row r="119" spans="1:19" ht="12.75" customHeight="1">
      <c r="A119" s="35"/>
      <c r="B119" s="36"/>
      <c r="C119" s="480" t="s">
        <v>192</v>
      </c>
      <c r="D119" s="481"/>
      <c r="E119" s="482"/>
      <c r="F119" s="35">
        <f>F35+F40+F87+F92+F118</f>
        <v>95</v>
      </c>
      <c r="G119" s="35">
        <f>G35+G40+G87+G92+G118</f>
        <v>37</v>
      </c>
      <c r="H119" s="35">
        <f>H35+H40+H87+H92+H118</f>
        <v>17</v>
      </c>
      <c r="I119" s="35">
        <f>I35+I40+I87+I92+I118</f>
        <v>149</v>
      </c>
      <c r="J119" s="480" t="s">
        <v>193</v>
      </c>
      <c r="K119" s="481"/>
      <c r="L119" s="41" t="s">
        <v>194</v>
      </c>
      <c r="M119" s="14"/>
      <c r="N119" s="14"/>
      <c r="O119" s="14"/>
      <c r="P119" s="14"/>
      <c r="Q119" s="14"/>
      <c r="R119" s="14"/>
      <c r="S119" s="15"/>
    </row>
    <row r="120" spans="1:19" ht="7.5" customHeight="1">
      <c r="A120" s="136"/>
      <c r="B120" s="137"/>
      <c r="C120" s="137"/>
      <c r="D120" s="137"/>
      <c r="E120" s="138"/>
      <c r="F120" s="136"/>
      <c r="G120" s="136"/>
      <c r="H120" s="136"/>
      <c r="I120" s="136"/>
      <c r="J120" s="139"/>
      <c r="L120" s="42"/>
      <c r="M120" s="14"/>
      <c r="N120" s="14"/>
      <c r="O120" s="14"/>
      <c r="P120" s="14"/>
      <c r="Q120" s="14"/>
      <c r="R120" s="14"/>
      <c r="S120" s="15"/>
    </row>
    <row r="121" spans="1:19" ht="10.5" customHeight="1">
      <c r="A121" s="541" t="s">
        <v>195</v>
      </c>
      <c r="B121" s="528" t="s">
        <v>193</v>
      </c>
      <c r="C121" s="528"/>
      <c r="D121" s="542" t="s">
        <v>196</v>
      </c>
      <c r="E121" s="140"/>
      <c r="F121" s="141"/>
      <c r="G121" s="142"/>
      <c r="H121" s="142"/>
      <c r="I121" s="141"/>
      <c r="J121" s="143"/>
      <c r="L121" s="42"/>
      <c r="M121" s="14"/>
      <c r="N121" s="14"/>
      <c r="O121" s="14"/>
      <c r="P121" s="14"/>
      <c r="Q121" s="14"/>
      <c r="R121" s="14"/>
      <c r="S121" s="15"/>
    </row>
    <row r="122" spans="1:19" ht="10.5" customHeight="1">
      <c r="A122" s="541"/>
      <c r="B122" s="579" t="s">
        <v>197</v>
      </c>
      <c r="C122" s="579"/>
      <c r="D122" s="543"/>
      <c r="E122" s="144"/>
      <c r="F122" s="141"/>
      <c r="G122" s="142"/>
      <c r="H122" s="142"/>
      <c r="I122" s="141"/>
      <c r="J122" s="143"/>
      <c r="L122" s="42"/>
      <c r="M122" s="14"/>
      <c r="N122" s="14"/>
      <c r="O122" s="14"/>
      <c r="P122" s="14"/>
      <c r="Q122" s="14"/>
      <c r="R122" s="14"/>
      <c r="S122" s="15"/>
    </row>
    <row r="123" spans="1:19" ht="5.25" customHeight="1">
      <c r="A123" s="142"/>
      <c r="B123" s="141"/>
      <c r="C123" s="141"/>
      <c r="D123" s="141"/>
      <c r="E123" s="142"/>
      <c r="G123" s="142"/>
      <c r="H123" s="142"/>
      <c r="I123" s="141"/>
      <c r="J123" s="143"/>
      <c r="L123" s="42"/>
      <c r="M123" s="14"/>
      <c r="N123" s="14"/>
      <c r="O123" s="14"/>
      <c r="P123" s="14"/>
      <c r="Q123" s="14"/>
      <c r="R123" s="14"/>
      <c r="S123" s="15"/>
    </row>
    <row r="124" spans="1:19" ht="12.75">
      <c r="A124" s="532" t="s">
        <v>198</v>
      </c>
      <c r="B124" s="532"/>
      <c r="C124" s="532"/>
      <c r="D124" s="532"/>
      <c r="E124" s="532"/>
      <c r="F124" s="532"/>
      <c r="G124" s="532"/>
      <c r="H124" s="532"/>
      <c r="I124" s="532"/>
      <c r="J124" s="532"/>
      <c r="K124" s="532"/>
      <c r="L124" s="532"/>
      <c r="M124" s="14"/>
      <c r="N124" s="14"/>
      <c r="O124" s="14"/>
      <c r="P124" s="14"/>
      <c r="Q124" s="14"/>
      <c r="R124" s="14"/>
      <c r="S124" s="15"/>
    </row>
    <row r="125" spans="1:19" ht="12.75">
      <c r="A125" s="532"/>
      <c r="B125" s="532"/>
      <c r="C125" s="532"/>
      <c r="D125" s="532"/>
      <c r="E125" s="532"/>
      <c r="F125" s="532"/>
      <c r="G125" s="532"/>
      <c r="H125" s="532"/>
      <c r="I125" s="532"/>
      <c r="J125" s="532"/>
      <c r="K125" s="532"/>
      <c r="L125" s="532"/>
      <c r="M125" s="14"/>
      <c r="N125" s="14"/>
      <c r="O125" s="14"/>
      <c r="P125" s="14"/>
      <c r="Q125" s="14"/>
      <c r="R125" s="14"/>
      <c r="S125" s="15"/>
    </row>
    <row r="126" spans="1:19" ht="8.2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"/>
      <c r="N126" s="14"/>
      <c r="O126" s="14"/>
      <c r="P126" s="14"/>
      <c r="Q126" s="14"/>
      <c r="R126" s="14"/>
      <c r="S126" s="15"/>
    </row>
    <row r="127" spans="1:19" ht="10.5" customHeight="1">
      <c r="A127" s="146" t="s">
        <v>50</v>
      </c>
      <c r="B127" s="147" t="s">
        <v>199</v>
      </c>
      <c r="C127" s="148"/>
      <c r="D127" s="148"/>
      <c r="E127" s="148"/>
      <c r="F127" s="148"/>
      <c r="G127" s="533"/>
      <c r="H127" s="534"/>
      <c r="L127" s="42"/>
      <c r="M127" s="14"/>
      <c r="N127" s="14"/>
      <c r="O127" s="14"/>
      <c r="P127" s="14"/>
      <c r="Q127" s="14"/>
      <c r="R127" s="14"/>
      <c r="S127" s="15"/>
    </row>
    <row r="128" spans="1:19" ht="3" customHeight="1">
      <c r="A128" s="151"/>
      <c r="L128" s="42"/>
      <c r="M128" s="14"/>
      <c r="N128" s="14"/>
      <c r="O128" s="14"/>
      <c r="P128" s="14"/>
      <c r="Q128" s="14"/>
      <c r="R128" s="14"/>
      <c r="S128" s="15"/>
    </row>
    <row r="129" spans="1:19" ht="10.5" customHeight="1">
      <c r="A129" s="146" t="s">
        <v>138</v>
      </c>
      <c r="B129" s="152" t="s">
        <v>200</v>
      </c>
      <c r="C129" s="153"/>
      <c r="D129" s="153"/>
      <c r="E129" s="148"/>
      <c r="F129" s="154"/>
      <c r="G129" s="533"/>
      <c r="H129" s="534"/>
      <c r="L129" s="42"/>
      <c r="M129" s="14"/>
      <c r="N129" s="14"/>
      <c r="O129" s="14"/>
      <c r="P129" s="14"/>
      <c r="Q129" s="14"/>
      <c r="R129" s="14"/>
      <c r="S129" s="15"/>
    </row>
    <row r="130" spans="1:19" ht="3.75" customHeight="1">
      <c r="A130" s="151"/>
      <c r="B130" s="142"/>
      <c r="C130" s="142"/>
      <c r="D130" s="142"/>
      <c r="F130" s="154"/>
      <c r="L130" s="42"/>
      <c r="M130" s="14"/>
      <c r="N130" s="14"/>
      <c r="O130" s="14"/>
      <c r="P130" s="14"/>
      <c r="Q130" s="14"/>
      <c r="R130" s="14"/>
      <c r="S130" s="15"/>
    </row>
    <row r="131" spans="1:19" ht="10.5" customHeight="1">
      <c r="A131" s="146" t="s">
        <v>201</v>
      </c>
      <c r="B131" s="147" t="s">
        <v>202</v>
      </c>
      <c r="C131" s="148"/>
      <c r="D131" s="148"/>
      <c r="E131" s="148"/>
      <c r="F131" s="149"/>
      <c r="G131" s="533"/>
      <c r="H131" s="534"/>
      <c r="L131" s="42"/>
      <c r="M131" s="14"/>
      <c r="N131" s="14"/>
      <c r="O131" s="14"/>
      <c r="P131" s="14"/>
      <c r="Q131" s="14"/>
      <c r="R131" s="14"/>
      <c r="S131" s="15"/>
    </row>
    <row r="132" spans="1:19" ht="2.25" customHeight="1">
      <c r="A132" s="151"/>
      <c r="F132" s="149"/>
      <c r="L132" s="42"/>
      <c r="M132" s="14"/>
      <c r="N132" s="14"/>
      <c r="O132" s="14"/>
      <c r="P132" s="14"/>
      <c r="Q132" s="14"/>
      <c r="R132" s="14"/>
      <c r="S132" s="15"/>
    </row>
    <row r="133" spans="1:19" ht="10.5" customHeight="1">
      <c r="A133" s="146" t="s">
        <v>203</v>
      </c>
      <c r="B133" s="147" t="s">
        <v>204</v>
      </c>
      <c r="C133" s="148"/>
      <c r="D133" s="148"/>
      <c r="E133" s="148"/>
      <c r="G133" s="533"/>
      <c r="H133" s="534"/>
      <c r="L133" s="42"/>
      <c r="M133" s="14"/>
      <c r="N133" s="14"/>
      <c r="O133" s="14"/>
      <c r="P133" s="14"/>
      <c r="Q133" s="14"/>
      <c r="R133" s="14"/>
      <c r="S133" s="15"/>
    </row>
    <row r="134" spans="2:4" ht="12.75">
      <c r="B134" s="149"/>
      <c r="C134" s="149"/>
      <c r="D134" s="149"/>
    </row>
    <row r="135" spans="2:12" ht="12.75">
      <c r="B135" s="149"/>
      <c r="C135" s="149"/>
      <c r="D135" s="149"/>
      <c r="F135" s="580" t="s">
        <v>205</v>
      </c>
      <c r="G135" s="580"/>
      <c r="H135" s="580"/>
      <c r="I135" s="580"/>
      <c r="J135" s="580"/>
      <c r="K135" s="580"/>
      <c r="L135" s="580"/>
    </row>
    <row r="136" spans="2:12" ht="12.75">
      <c r="B136" s="149"/>
      <c r="C136" s="149"/>
      <c r="D136" s="149"/>
      <c r="F136" s="581" t="s">
        <v>206</v>
      </c>
      <c r="G136" s="581"/>
      <c r="H136" s="581"/>
      <c r="I136" s="581"/>
      <c r="J136" s="581"/>
      <c r="K136" s="581"/>
      <c r="L136" s="581"/>
    </row>
    <row r="137" ht="15.75" customHeight="1"/>
    <row r="138" ht="15.75" customHeight="1"/>
    <row r="139" ht="15.75" customHeight="1">
      <c r="A139" s="582" t="s">
        <v>207</v>
      </c>
    </row>
    <row r="140" spans="1:200" s="2" customFormat="1" ht="12.75">
      <c r="A140" s="582" t="s">
        <v>208</v>
      </c>
      <c r="B140" s="6"/>
      <c r="C140" s="6"/>
      <c r="D140" s="6"/>
      <c r="E140" s="6"/>
      <c r="F140" s="583"/>
      <c r="G140" s="583"/>
      <c r="H140" s="583"/>
      <c r="I140" s="549"/>
      <c r="J140" s="584"/>
      <c r="K140" s="585"/>
      <c r="L140" s="58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</row>
    <row r="141" spans="1:200" s="2" customFormat="1" ht="12.75">
      <c r="A141" s="582" t="s">
        <v>209</v>
      </c>
      <c r="B141" s="6"/>
      <c r="C141" s="6"/>
      <c r="D141" s="6"/>
      <c r="E141" s="6"/>
      <c r="F141" s="6" t="s">
        <v>210</v>
      </c>
      <c r="G141" s="6"/>
      <c r="H141" s="6"/>
      <c r="I141" s="149"/>
      <c r="J141" s="150"/>
      <c r="K141" s="560"/>
      <c r="L141" s="5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</row>
  </sheetData>
  <sheetProtection/>
  <mergeCells count="41">
    <mergeCell ref="F136:L136"/>
    <mergeCell ref="A124:L125"/>
    <mergeCell ref="G127:H127"/>
    <mergeCell ref="G129:H129"/>
    <mergeCell ref="G131:H131"/>
    <mergeCell ref="G133:H133"/>
    <mergeCell ref="F135:L135"/>
    <mergeCell ref="C119:E119"/>
    <mergeCell ref="J119:K119"/>
    <mergeCell ref="A121:A122"/>
    <mergeCell ref="B121:C121"/>
    <mergeCell ref="D121:D122"/>
    <mergeCell ref="B122:C122"/>
    <mergeCell ref="C40:E40"/>
    <mergeCell ref="D41:E41"/>
    <mergeCell ref="C87:E87"/>
    <mergeCell ref="D88:E88"/>
    <mergeCell ref="C92:E92"/>
    <mergeCell ref="C118:E118"/>
    <mergeCell ref="K16:K17"/>
    <mergeCell ref="L16:L17"/>
    <mergeCell ref="C18:E18"/>
    <mergeCell ref="D19:E19"/>
    <mergeCell ref="C35:E35"/>
    <mergeCell ref="D36:E36"/>
    <mergeCell ref="A7:J7"/>
    <mergeCell ref="A8:L8"/>
    <mergeCell ref="A9:L9"/>
    <mergeCell ref="A10:L10"/>
    <mergeCell ref="A11:L11"/>
    <mergeCell ref="A16:A17"/>
    <mergeCell ref="B16:B17"/>
    <mergeCell ref="C16:E17"/>
    <mergeCell ref="F16:I16"/>
    <mergeCell ref="J16:J17"/>
    <mergeCell ref="B1:L1"/>
    <mergeCell ref="B2:L2"/>
    <mergeCell ref="B3:L3"/>
    <mergeCell ref="B4:L4"/>
    <mergeCell ref="B5:L5"/>
    <mergeCell ref="B6:L6"/>
  </mergeCells>
  <printOptions/>
  <pageMargins left="0.984251968503937" right="0.2755905511811024" top="0.2755905511811024" bottom="0.1968503937007874" header="0.2362204724409449" footer="0.15748031496062992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130"/>
  <sheetViews>
    <sheetView zoomScalePageLayoutView="0" workbookViewId="0" topLeftCell="A85">
      <selection activeCell="C102" sqref="C102"/>
    </sheetView>
  </sheetViews>
  <sheetFormatPr defaultColWidth="9.28125" defaultRowHeight="15"/>
  <cols>
    <col min="1" max="1" width="4.28125" style="1" customWidth="1"/>
    <col min="2" max="2" width="7.57421875" style="1" customWidth="1"/>
    <col min="3" max="3" width="2.57421875" style="1" customWidth="1"/>
    <col min="4" max="4" width="2.7109375" style="1" customWidth="1"/>
    <col min="5" max="5" width="43.28125" style="1" customWidth="1"/>
    <col min="6" max="6" width="3.421875" style="1" customWidth="1"/>
    <col min="7" max="7" width="3.57421875" style="1" customWidth="1"/>
    <col min="8" max="8" width="3.00390625" style="7" customWidth="1"/>
    <col min="9" max="9" width="4.28125" style="158" customWidth="1"/>
    <col min="10" max="10" width="4.7109375" style="10" customWidth="1"/>
    <col min="11" max="11" width="5.7109375" style="4" customWidth="1"/>
    <col min="12" max="12" width="5.7109375" style="2" customWidth="1"/>
    <col min="13" max="18" width="9.28125" style="2" customWidth="1"/>
    <col min="19" max="16384" width="9.28125" style="1" customWidth="1"/>
  </cols>
  <sheetData>
    <row r="1" spans="2:12" ht="17.25">
      <c r="B1" s="442" t="s">
        <v>0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2:12" ht="20.25">
      <c r="B2" s="443" t="s">
        <v>1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2:12" ht="20.25">
      <c r="B3" s="443" t="s">
        <v>2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</row>
    <row r="4" spans="2:12" ht="20.25">
      <c r="B4" s="443" t="s">
        <v>3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2:12" ht="12.75">
      <c r="B5" s="444" t="s">
        <v>4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</row>
    <row r="6" spans="1:12" ht="14.25" customHeight="1" thickBot="1">
      <c r="A6" s="3"/>
      <c r="B6" s="445" t="s">
        <v>5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0" ht="9" customHeight="1">
      <c r="A7" s="446"/>
      <c r="B7" s="446"/>
      <c r="C7" s="446"/>
      <c r="D7" s="446"/>
      <c r="E7" s="446"/>
      <c r="F7" s="446"/>
      <c r="G7" s="446"/>
      <c r="H7" s="446"/>
      <c r="I7" s="446"/>
      <c r="J7" s="446"/>
    </row>
    <row r="8" spans="1:18" s="6" customFormat="1" ht="15.75" customHeight="1">
      <c r="A8" s="447" t="s">
        <v>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5"/>
      <c r="N8" s="5"/>
      <c r="O8" s="5"/>
      <c r="P8" s="5"/>
      <c r="Q8" s="5"/>
      <c r="R8" s="5"/>
    </row>
    <row r="9" spans="1:12" ht="15.75" customHeight="1">
      <c r="A9" s="448" t="s">
        <v>7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</row>
    <row r="10" spans="1:12" ht="15.75" customHeight="1">
      <c r="A10" s="448" t="s">
        <v>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</row>
    <row r="11" spans="1:12" ht="15.75" customHeight="1">
      <c r="A11" s="449" t="s">
        <v>9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9:12" ht="4.5" customHeight="1">
      <c r="I12" s="8"/>
      <c r="J12" s="8"/>
      <c r="K12" s="8"/>
      <c r="L12" s="8"/>
    </row>
    <row r="13" spans="1:12" ht="15" customHeight="1">
      <c r="A13" s="9" t="s">
        <v>10</v>
      </c>
      <c r="B13" s="8"/>
      <c r="C13" s="8"/>
      <c r="D13" s="8"/>
      <c r="E13" s="9" t="s">
        <v>11</v>
      </c>
      <c r="F13" s="9" t="s">
        <v>12</v>
      </c>
      <c r="I13" s="9" t="s">
        <v>13</v>
      </c>
      <c r="K13" s="8"/>
      <c r="L13" s="8"/>
    </row>
    <row r="14" spans="1:12" ht="7.5" customHeight="1">
      <c r="A14" s="9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</row>
    <row r="15" spans="1:10" ht="5.25" customHeight="1">
      <c r="A15" s="11"/>
      <c r="B15" s="11"/>
      <c r="C15" s="11"/>
      <c r="D15" s="11"/>
      <c r="E15" s="11"/>
      <c r="F15" s="11"/>
      <c r="G15" s="11"/>
      <c r="H15" s="11"/>
      <c r="I15" s="12"/>
      <c r="J15" s="13"/>
    </row>
    <row r="16" spans="1:19" ht="13.5">
      <c r="A16" s="450" t="s">
        <v>14</v>
      </c>
      <c r="B16" s="450" t="s">
        <v>15</v>
      </c>
      <c r="C16" s="452" t="s">
        <v>16</v>
      </c>
      <c r="D16" s="453"/>
      <c r="E16" s="454"/>
      <c r="F16" s="458" t="s">
        <v>17</v>
      </c>
      <c r="G16" s="459"/>
      <c r="H16" s="459"/>
      <c r="I16" s="460"/>
      <c r="J16" s="461" t="s">
        <v>18</v>
      </c>
      <c r="K16" s="463" t="s">
        <v>19</v>
      </c>
      <c r="L16" s="463" t="s">
        <v>20</v>
      </c>
      <c r="M16" s="14"/>
      <c r="N16" s="14"/>
      <c r="O16" s="14"/>
      <c r="P16" s="14"/>
      <c r="Q16" s="14"/>
      <c r="R16" s="14"/>
      <c r="S16" s="15"/>
    </row>
    <row r="17" spans="1:19" ht="13.5">
      <c r="A17" s="451"/>
      <c r="B17" s="451"/>
      <c r="C17" s="455"/>
      <c r="D17" s="456"/>
      <c r="E17" s="457"/>
      <c r="F17" s="16" t="s">
        <v>21</v>
      </c>
      <c r="G17" s="16" t="s">
        <v>22</v>
      </c>
      <c r="H17" s="16" t="s">
        <v>23</v>
      </c>
      <c r="I17" s="16" t="s">
        <v>24</v>
      </c>
      <c r="J17" s="462"/>
      <c r="K17" s="464"/>
      <c r="L17" s="464"/>
      <c r="M17" s="14"/>
      <c r="N17" s="14"/>
      <c r="O17" s="14"/>
      <c r="P17" s="14"/>
      <c r="Q17" s="14"/>
      <c r="R17" s="14"/>
      <c r="S17" s="15"/>
    </row>
    <row r="18" spans="1:19" ht="12.75" customHeight="1">
      <c r="A18" s="17" t="s">
        <v>25</v>
      </c>
      <c r="B18" s="17" t="s">
        <v>26</v>
      </c>
      <c r="C18" s="465" t="s">
        <v>27</v>
      </c>
      <c r="D18" s="466"/>
      <c r="E18" s="467"/>
      <c r="F18" s="17" t="s">
        <v>28</v>
      </c>
      <c r="G18" s="17" t="s">
        <v>29</v>
      </c>
      <c r="H18" s="17" t="s">
        <v>30</v>
      </c>
      <c r="I18" s="17" t="s">
        <v>31</v>
      </c>
      <c r="J18" s="18" t="s">
        <v>32</v>
      </c>
      <c r="K18" s="17" t="s">
        <v>33</v>
      </c>
      <c r="L18" s="19" t="s">
        <v>34</v>
      </c>
      <c r="M18" s="14"/>
      <c r="N18" s="14"/>
      <c r="O18" s="14"/>
      <c r="P18" s="14"/>
      <c r="Q18" s="14"/>
      <c r="R18" s="14"/>
      <c r="S18" s="15"/>
    </row>
    <row r="19" spans="1:19" ht="15" customHeight="1">
      <c r="A19" s="20"/>
      <c r="C19" s="21" t="s">
        <v>35</v>
      </c>
      <c r="D19" s="539" t="s">
        <v>36</v>
      </c>
      <c r="E19" s="540"/>
      <c r="F19" s="20"/>
      <c r="G19" s="20"/>
      <c r="H19" s="20"/>
      <c r="I19" s="22"/>
      <c r="J19" s="23"/>
      <c r="K19" s="24"/>
      <c r="L19" s="25"/>
      <c r="M19" s="14"/>
      <c r="N19" s="14"/>
      <c r="O19" s="14"/>
      <c r="P19" s="14"/>
      <c r="Q19" s="14"/>
      <c r="R19" s="14"/>
      <c r="S19" s="15"/>
    </row>
    <row r="20" spans="1:19" ht="12" customHeight="1">
      <c r="A20" s="26">
        <v>1</v>
      </c>
      <c r="B20" s="26" t="s">
        <v>37</v>
      </c>
      <c r="C20" s="27"/>
      <c r="D20" s="28"/>
      <c r="E20" s="29" t="s">
        <v>38</v>
      </c>
      <c r="F20" s="26">
        <v>3</v>
      </c>
      <c r="G20" s="26">
        <v>0</v>
      </c>
      <c r="H20" s="26">
        <v>0</v>
      </c>
      <c r="I20" s="26">
        <f>SUM(F20:H20)</f>
        <v>3</v>
      </c>
      <c r="J20" s="30"/>
      <c r="K20" s="31"/>
      <c r="L20" s="32"/>
      <c r="M20" s="14"/>
      <c r="N20" s="14"/>
      <c r="O20" s="14"/>
      <c r="P20" s="14"/>
      <c r="Q20" s="14"/>
      <c r="R20" s="14"/>
      <c r="S20" s="15"/>
    </row>
    <row r="21" spans="1:19" ht="12" customHeight="1">
      <c r="A21" s="26">
        <v>2</v>
      </c>
      <c r="B21" s="26" t="s">
        <v>39</v>
      </c>
      <c r="C21" s="27"/>
      <c r="D21" s="28"/>
      <c r="E21" s="29" t="s">
        <v>40</v>
      </c>
      <c r="F21" s="26">
        <v>2</v>
      </c>
      <c r="G21" s="26">
        <v>0</v>
      </c>
      <c r="H21" s="26">
        <v>0</v>
      </c>
      <c r="I21" s="26">
        <f>SUM(F21:H21)</f>
        <v>2</v>
      </c>
      <c r="J21" s="30"/>
      <c r="K21" s="31"/>
      <c r="L21" s="32"/>
      <c r="M21" s="14"/>
      <c r="N21" s="14"/>
      <c r="O21" s="14"/>
      <c r="P21" s="14"/>
      <c r="Q21" s="14"/>
      <c r="R21" s="14"/>
      <c r="S21" s="15"/>
    </row>
    <row r="22" spans="1:19" ht="12" customHeight="1">
      <c r="A22" s="26">
        <v>3</v>
      </c>
      <c r="B22" s="26" t="s">
        <v>41</v>
      </c>
      <c r="C22" s="27"/>
      <c r="D22" s="28"/>
      <c r="E22" s="29" t="s">
        <v>42</v>
      </c>
      <c r="F22" s="26">
        <v>2</v>
      </c>
      <c r="G22" s="26">
        <v>0</v>
      </c>
      <c r="H22" s="26">
        <v>0</v>
      </c>
      <c r="I22" s="26">
        <f>SUM(F22:H22)</f>
        <v>2</v>
      </c>
      <c r="J22" s="30"/>
      <c r="K22" s="31"/>
      <c r="L22" s="32"/>
      <c r="M22" s="14"/>
      <c r="N22" s="14"/>
      <c r="O22" s="14"/>
      <c r="P22" s="14"/>
      <c r="Q22" s="14"/>
      <c r="R22" s="14"/>
      <c r="S22" s="15"/>
    </row>
    <row r="23" spans="1:19" ht="12" customHeight="1">
      <c r="A23" s="26">
        <v>4</v>
      </c>
      <c r="B23" s="26" t="s">
        <v>43</v>
      </c>
      <c r="C23" s="27"/>
      <c r="D23" s="28"/>
      <c r="E23" s="29" t="s">
        <v>44</v>
      </c>
      <c r="F23" s="26">
        <v>2</v>
      </c>
      <c r="G23" s="26">
        <v>0</v>
      </c>
      <c r="H23" s="26">
        <v>0</v>
      </c>
      <c r="I23" s="26">
        <f>SUM(F23:H23)</f>
        <v>2</v>
      </c>
      <c r="J23" s="30"/>
      <c r="K23" s="31"/>
      <c r="L23" s="32"/>
      <c r="M23" s="14"/>
      <c r="N23" s="14"/>
      <c r="O23" s="14"/>
      <c r="P23" s="14"/>
      <c r="Q23" s="14"/>
      <c r="R23" s="14"/>
      <c r="S23" s="15"/>
    </row>
    <row r="24" spans="1:19" ht="12" customHeight="1">
      <c r="A24" s="26">
        <v>5</v>
      </c>
      <c r="B24" s="26" t="s">
        <v>45</v>
      </c>
      <c r="C24" s="27"/>
      <c r="D24" s="28"/>
      <c r="E24" s="29" t="s">
        <v>46</v>
      </c>
      <c r="F24" s="33">
        <v>2</v>
      </c>
      <c r="G24" s="33">
        <v>0</v>
      </c>
      <c r="H24" s="33">
        <v>0</v>
      </c>
      <c r="I24" s="33">
        <v>2</v>
      </c>
      <c r="J24" s="34"/>
      <c r="K24" s="31"/>
      <c r="L24" s="32"/>
      <c r="M24" s="14"/>
      <c r="N24" s="14"/>
      <c r="O24" s="14"/>
      <c r="P24" s="14"/>
      <c r="Q24" s="14"/>
      <c r="R24" s="14"/>
      <c r="S24" s="15"/>
    </row>
    <row r="25" spans="1:19" s="6" customFormat="1" ht="13.5">
      <c r="A25" s="35"/>
      <c r="B25" s="36"/>
      <c r="C25" s="480" t="s">
        <v>47</v>
      </c>
      <c r="D25" s="481"/>
      <c r="E25" s="482"/>
      <c r="F25" s="37">
        <f>SUM(F20:F24)</f>
        <v>11</v>
      </c>
      <c r="G25" s="37">
        <f>SUM(G20:G24)</f>
        <v>0</v>
      </c>
      <c r="H25" s="37">
        <f>SUM(H20:H24)</f>
        <v>0</v>
      </c>
      <c r="I25" s="38">
        <f>SUM(I20:I24)</f>
        <v>11</v>
      </c>
      <c r="J25" s="39"/>
      <c r="K25" s="40"/>
      <c r="L25" s="41"/>
      <c r="M25" s="42"/>
      <c r="N25" s="42"/>
      <c r="O25" s="42"/>
      <c r="P25" s="42"/>
      <c r="Q25" s="42"/>
      <c r="R25" s="42"/>
      <c r="S25" s="43"/>
    </row>
    <row r="26" spans="1:19" ht="15" customHeight="1">
      <c r="A26" s="44"/>
      <c r="B26" s="45"/>
      <c r="C26" s="46" t="s">
        <v>48</v>
      </c>
      <c r="D26" s="496" t="s">
        <v>49</v>
      </c>
      <c r="E26" s="497"/>
      <c r="F26" s="47"/>
      <c r="G26" s="47"/>
      <c r="H26" s="47"/>
      <c r="I26" s="44"/>
      <c r="J26" s="48"/>
      <c r="K26" s="49"/>
      <c r="L26" s="25"/>
      <c r="M26" s="14"/>
      <c r="N26" s="14"/>
      <c r="O26" s="14"/>
      <c r="P26" s="14"/>
      <c r="Q26" s="14"/>
      <c r="R26" s="14"/>
      <c r="S26" s="15"/>
    </row>
    <row r="27" spans="1:19" ht="10.5" customHeight="1">
      <c r="A27" s="50"/>
      <c r="B27" s="51"/>
      <c r="D27" s="52" t="s">
        <v>50</v>
      </c>
      <c r="E27" s="53" t="s">
        <v>51</v>
      </c>
      <c r="F27" s="54"/>
      <c r="G27" s="54"/>
      <c r="H27" s="54"/>
      <c r="I27" s="50"/>
      <c r="J27" s="55"/>
      <c r="K27" s="56"/>
      <c r="L27" s="25"/>
      <c r="M27" s="14"/>
      <c r="N27" s="14"/>
      <c r="O27" s="14"/>
      <c r="P27" s="14"/>
      <c r="Q27" s="14"/>
      <c r="R27" s="14"/>
      <c r="S27" s="15"/>
    </row>
    <row r="28" spans="1:19" ht="12" customHeight="1">
      <c r="A28" s="26">
        <v>1</v>
      </c>
      <c r="B28" s="26" t="s">
        <v>52</v>
      </c>
      <c r="C28" s="27"/>
      <c r="D28" s="28"/>
      <c r="E28" s="57" t="s">
        <v>53</v>
      </c>
      <c r="F28" s="26">
        <v>2</v>
      </c>
      <c r="G28" s="26">
        <v>0</v>
      </c>
      <c r="H28" s="26">
        <v>0</v>
      </c>
      <c r="I28" s="26">
        <f aca="true" t="shared" si="0" ref="I28:I54">SUM(F28:H28)</f>
        <v>2</v>
      </c>
      <c r="J28" s="30"/>
      <c r="K28" s="31"/>
      <c r="L28" s="32"/>
      <c r="M28" s="14"/>
      <c r="N28" s="14"/>
      <c r="O28" s="14"/>
      <c r="P28" s="14"/>
      <c r="Q28" s="14"/>
      <c r="R28" s="14"/>
      <c r="S28" s="15"/>
    </row>
    <row r="29" spans="1:19" ht="12" customHeight="1">
      <c r="A29" s="26">
        <v>2</v>
      </c>
      <c r="B29" s="26" t="s">
        <v>54</v>
      </c>
      <c r="C29" s="27"/>
      <c r="D29" s="28"/>
      <c r="E29" s="57" t="s">
        <v>55</v>
      </c>
      <c r="F29" s="26">
        <v>2</v>
      </c>
      <c r="G29" s="26">
        <v>0</v>
      </c>
      <c r="H29" s="26">
        <v>0</v>
      </c>
      <c r="I29" s="26">
        <f t="shared" si="0"/>
        <v>2</v>
      </c>
      <c r="J29" s="30"/>
      <c r="K29" s="31"/>
      <c r="L29" s="32"/>
      <c r="M29" s="14"/>
      <c r="N29" s="14"/>
      <c r="O29" s="14"/>
      <c r="P29" s="14"/>
      <c r="Q29" s="14"/>
      <c r="R29" s="14"/>
      <c r="S29" s="15"/>
    </row>
    <row r="30" spans="1:19" ht="12" customHeight="1">
      <c r="A30" s="26">
        <v>3</v>
      </c>
      <c r="B30" s="26" t="s">
        <v>56</v>
      </c>
      <c r="C30" s="27"/>
      <c r="D30" s="28"/>
      <c r="E30" s="57" t="s">
        <v>57</v>
      </c>
      <c r="F30" s="26">
        <v>0</v>
      </c>
      <c r="G30" s="26">
        <v>2</v>
      </c>
      <c r="H30" s="26">
        <v>0</v>
      </c>
      <c r="I30" s="26">
        <f t="shared" si="0"/>
        <v>2</v>
      </c>
      <c r="J30" s="30"/>
      <c r="K30" s="31"/>
      <c r="L30" s="32"/>
      <c r="M30" s="14"/>
      <c r="N30" s="14"/>
      <c r="O30" s="14"/>
      <c r="P30" s="14"/>
      <c r="Q30" s="14"/>
      <c r="R30" s="14"/>
      <c r="S30" s="15"/>
    </row>
    <row r="31" spans="1:19" ht="12" customHeight="1">
      <c r="A31" s="26">
        <v>4</v>
      </c>
      <c r="B31" s="26" t="s">
        <v>58</v>
      </c>
      <c r="C31" s="27"/>
      <c r="D31" s="28"/>
      <c r="E31" s="57" t="s">
        <v>59</v>
      </c>
      <c r="F31" s="26">
        <v>0</v>
      </c>
      <c r="G31" s="26">
        <v>2</v>
      </c>
      <c r="H31" s="26">
        <v>0</v>
      </c>
      <c r="I31" s="26">
        <f t="shared" si="0"/>
        <v>2</v>
      </c>
      <c r="J31" s="30"/>
      <c r="K31" s="31"/>
      <c r="L31" s="32"/>
      <c r="M31" s="14"/>
      <c r="N31" s="14"/>
      <c r="O31" s="14"/>
      <c r="P31" s="14"/>
      <c r="Q31" s="14"/>
      <c r="R31" s="14"/>
      <c r="S31" s="15"/>
    </row>
    <row r="32" spans="1:19" ht="12" customHeight="1">
      <c r="A32" s="26">
        <v>5</v>
      </c>
      <c r="B32" s="26" t="s">
        <v>60</v>
      </c>
      <c r="C32" s="27"/>
      <c r="D32" s="28"/>
      <c r="E32" s="57" t="s">
        <v>61</v>
      </c>
      <c r="F32" s="26">
        <v>2</v>
      </c>
      <c r="G32" s="26">
        <v>0</v>
      </c>
      <c r="H32" s="26">
        <v>0</v>
      </c>
      <c r="I32" s="26">
        <f t="shared" si="0"/>
        <v>2</v>
      </c>
      <c r="J32" s="30"/>
      <c r="K32" s="31"/>
      <c r="L32" s="32"/>
      <c r="M32" s="14"/>
      <c r="N32" s="14"/>
      <c r="O32" s="14"/>
      <c r="P32" s="14"/>
      <c r="Q32" s="14"/>
      <c r="R32" s="14"/>
      <c r="S32" s="15"/>
    </row>
    <row r="33" spans="1:19" ht="12" customHeight="1">
      <c r="A33" s="26">
        <v>6</v>
      </c>
      <c r="B33" s="26" t="s">
        <v>62</v>
      </c>
      <c r="C33" s="27"/>
      <c r="D33" s="28"/>
      <c r="E33" s="57" t="s">
        <v>63</v>
      </c>
      <c r="F33" s="26">
        <v>2</v>
      </c>
      <c r="G33" s="26">
        <v>0</v>
      </c>
      <c r="H33" s="26">
        <v>0</v>
      </c>
      <c r="I33" s="26">
        <f t="shared" si="0"/>
        <v>2</v>
      </c>
      <c r="J33" s="30"/>
      <c r="K33" s="31"/>
      <c r="L33" s="32"/>
      <c r="M33" s="14"/>
      <c r="N33" s="14"/>
      <c r="O33" s="14"/>
      <c r="P33" s="14"/>
      <c r="Q33" s="14"/>
      <c r="R33" s="14"/>
      <c r="S33" s="15"/>
    </row>
    <row r="34" spans="1:19" ht="12" customHeight="1">
      <c r="A34" s="26">
        <v>7</v>
      </c>
      <c r="B34" s="26" t="s">
        <v>64</v>
      </c>
      <c r="C34" s="27"/>
      <c r="D34" s="28"/>
      <c r="E34" s="57" t="s">
        <v>65</v>
      </c>
      <c r="F34" s="26">
        <v>4</v>
      </c>
      <c r="G34" s="26">
        <v>0</v>
      </c>
      <c r="H34" s="26">
        <v>0</v>
      </c>
      <c r="I34" s="26">
        <v>4</v>
      </c>
      <c r="J34" s="30"/>
      <c r="K34" s="31"/>
      <c r="L34" s="32"/>
      <c r="M34" s="14"/>
      <c r="N34" s="14"/>
      <c r="O34" s="14"/>
      <c r="P34" s="14"/>
      <c r="Q34" s="14"/>
      <c r="R34" s="14"/>
      <c r="S34" s="15"/>
    </row>
    <row r="35" spans="1:19" ht="12" customHeight="1">
      <c r="A35" s="26">
        <v>8</v>
      </c>
      <c r="B35" s="26" t="s">
        <v>66</v>
      </c>
      <c r="C35" s="27"/>
      <c r="D35" s="28"/>
      <c r="E35" s="57" t="s">
        <v>67</v>
      </c>
      <c r="F35" s="26">
        <v>2</v>
      </c>
      <c r="G35" s="26">
        <v>0</v>
      </c>
      <c r="H35" s="26">
        <v>0</v>
      </c>
      <c r="I35" s="26">
        <f t="shared" si="0"/>
        <v>2</v>
      </c>
      <c r="J35" s="30"/>
      <c r="K35" s="31"/>
      <c r="L35" s="32"/>
      <c r="M35" s="14"/>
      <c r="N35" s="14"/>
      <c r="O35" s="14"/>
      <c r="P35" s="14"/>
      <c r="Q35" s="14"/>
      <c r="R35" s="14"/>
      <c r="S35" s="15"/>
    </row>
    <row r="36" spans="1:19" ht="12" customHeight="1">
      <c r="A36" s="26">
        <v>9</v>
      </c>
      <c r="B36" s="26" t="s">
        <v>68</v>
      </c>
      <c r="C36" s="27"/>
      <c r="D36" s="28"/>
      <c r="E36" s="57" t="s">
        <v>69</v>
      </c>
      <c r="F36" s="26">
        <v>2</v>
      </c>
      <c r="G36" s="26">
        <v>0</v>
      </c>
      <c r="H36" s="26">
        <v>0</v>
      </c>
      <c r="I36" s="26">
        <f t="shared" si="0"/>
        <v>2</v>
      </c>
      <c r="J36" s="30"/>
      <c r="K36" s="31"/>
      <c r="L36" s="32"/>
      <c r="M36" s="14"/>
      <c r="N36" s="14"/>
      <c r="O36" s="14"/>
      <c r="P36" s="14"/>
      <c r="Q36" s="14"/>
      <c r="R36" s="14"/>
      <c r="S36" s="15"/>
    </row>
    <row r="37" spans="1:19" ht="12" customHeight="1">
      <c r="A37" s="26">
        <v>10</v>
      </c>
      <c r="B37" s="26" t="s">
        <v>70</v>
      </c>
      <c r="C37" s="27"/>
      <c r="D37" s="28"/>
      <c r="E37" s="57" t="s">
        <v>71</v>
      </c>
      <c r="F37" s="26">
        <v>2</v>
      </c>
      <c r="G37" s="26">
        <v>0</v>
      </c>
      <c r="H37" s="26">
        <v>0</v>
      </c>
      <c r="I37" s="26">
        <f t="shared" si="0"/>
        <v>2</v>
      </c>
      <c r="J37" s="30"/>
      <c r="K37" s="31"/>
      <c r="L37" s="32"/>
      <c r="M37" s="14"/>
      <c r="N37" s="14"/>
      <c r="O37" s="14"/>
      <c r="P37" s="14"/>
      <c r="Q37" s="14"/>
      <c r="R37" s="14"/>
      <c r="S37" s="15"/>
    </row>
    <row r="38" spans="1:19" ht="12" customHeight="1">
      <c r="A38" s="26">
        <v>11</v>
      </c>
      <c r="B38" s="26" t="s">
        <v>72</v>
      </c>
      <c r="C38" s="27"/>
      <c r="D38" s="28"/>
      <c r="E38" s="57" t="s">
        <v>73</v>
      </c>
      <c r="F38" s="26">
        <v>3</v>
      </c>
      <c r="G38" s="26">
        <v>0</v>
      </c>
      <c r="H38" s="26">
        <v>0</v>
      </c>
      <c r="I38" s="26">
        <f t="shared" si="0"/>
        <v>3</v>
      </c>
      <c r="J38" s="30"/>
      <c r="K38" s="31"/>
      <c r="L38" s="32"/>
      <c r="M38" s="14"/>
      <c r="N38" s="14"/>
      <c r="O38" s="14"/>
      <c r="P38" s="14"/>
      <c r="Q38" s="14"/>
      <c r="R38" s="14"/>
      <c r="S38" s="15"/>
    </row>
    <row r="39" spans="1:19" ht="12" customHeight="1">
      <c r="A39" s="26">
        <v>12</v>
      </c>
      <c r="B39" s="26" t="s">
        <v>74</v>
      </c>
      <c r="C39" s="27"/>
      <c r="D39" s="28"/>
      <c r="E39" s="57" t="s">
        <v>75</v>
      </c>
      <c r="F39" s="26">
        <v>0</v>
      </c>
      <c r="G39" s="26">
        <v>2</v>
      </c>
      <c r="H39" s="26">
        <v>0</v>
      </c>
      <c r="I39" s="26">
        <f t="shared" si="0"/>
        <v>2</v>
      </c>
      <c r="J39" s="30"/>
      <c r="K39" s="31"/>
      <c r="L39" s="32"/>
      <c r="M39" s="14"/>
      <c r="N39" s="14"/>
      <c r="O39" s="14"/>
      <c r="P39" s="14"/>
      <c r="Q39" s="14"/>
      <c r="R39" s="14"/>
      <c r="S39" s="15"/>
    </row>
    <row r="40" spans="1:19" ht="12" customHeight="1">
      <c r="A40" s="26">
        <v>13</v>
      </c>
      <c r="B40" s="26" t="s">
        <v>76</v>
      </c>
      <c r="C40" s="27"/>
      <c r="D40" s="28"/>
      <c r="E40" s="57" t="s">
        <v>77</v>
      </c>
      <c r="F40" s="26">
        <v>2</v>
      </c>
      <c r="G40" s="26">
        <v>0</v>
      </c>
      <c r="H40" s="26">
        <v>0</v>
      </c>
      <c r="I40" s="26">
        <f t="shared" si="0"/>
        <v>2</v>
      </c>
      <c r="J40" s="30"/>
      <c r="K40" s="31"/>
      <c r="L40" s="32"/>
      <c r="M40" s="14"/>
      <c r="N40" s="14"/>
      <c r="O40" s="14"/>
      <c r="P40" s="14"/>
      <c r="Q40" s="14"/>
      <c r="R40" s="14"/>
      <c r="S40" s="15"/>
    </row>
    <row r="41" spans="1:19" ht="12" customHeight="1">
      <c r="A41" s="26">
        <v>14</v>
      </c>
      <c r="B41" s="26" t="s">
        <v>78</v>
      </c>
      <c r="C41" s="27"/>
      <c r="D41" s="28"/>
      <c r="E41" s="57" t="s">
        <v>79</v>
      </c>
      <c r="F41" s="26">
        <v>2</v>
      </c>
      <c r="G41" s="26">
        <v>0</v>
      </c>
      <c r="H41" s="26">
        <v>0</v>
      </c>
      <c r="I41" s="26">
        <f t="shared" si="0"/>
        <v>2</v>
      </c>
      <c r="J41" s="30"/>
      <c r="K41" s="31"/>
      <c r="L41" s="32"/>
      <c r="M41" s="14"/>
      <c r="N41" s="14"/>
      <c r="O41" s="14"/>
      <c r="P41" s="14"/>
      <c r="Q41" s="14"/>
      <c r="R41" s="14"/>
      <c r="S41" s="15"/>
    </row>
    <row r="42" spans="1:19" ht="12" customHeight="1">
      <c r="A42" s="26">
        <v>15</v>
      </c>
      <c r="B42" s="26" t="s">
        <v>80</v>
      </c>
      <c r="C42" s="27"/>
      <c r="D42" s="28"/>
      <c r="E42" s="57" t="s">
        <v>81</v>
      </c>
      <c r="F42" s="26">
        <v>2</v>
      </c>
      <c r="G42" s="26">
        <v>0</v>
      </c>
      <c r="H42" s="26">
        <v>0</v>
      </c>
      <c r="I42" s="26">
        <f t="shared" si="0"/>
        <v>2</v>
      </c>
      <c r="J42" s="30"/>
      <c r="K42" s="31"/>
      <c r="L42" s="32"/>
      <c r="M42" s="14"/>
      <c r="N42" s="14"/>
      <c r="O42" s="14"/>
      <c r="P42" s="14"/>
      <c r="Q42" s="14"/>
      <c r="R42" s="14"/>
      <c r="S42" s="15"/>
    </row>
    <row r="43" spans="1:19" ht="12" customHeight="1">
      <c r="A43" s="26">
        <v>16</v>
      </c>
      <c r="B43" s="26" t="s">
        <v>82</v>
      </c>
      <c r="C43" s="27"/>
      <c r="D43" s="28"/>
      <c r="E43" s="57" t="s">
        <v>83</v>
      </c>
      <c r="F43" s="26">
        <v>2</v>
      </c>
      <c r="G43" s="26">
        <v>0</v>
      </c>
      <c r="H43" s="26">
        <v>0</v>
      </c>
      <c r="I43" s="26">
        <f t="shared" si="0"/>
        <v>2</v>
      </c>
      <c r="J43" s="30"/>
      <c r="K43" s="31"/>
      <c r="L43" s="32"/>
      <c r="M43" s="14"/>
      <c r="N43" s="14"/>
      <c r="O43" s="14"/>
      <c r="P43" s="14"/>
      <c r="Q43" s="14"/>
      <c r="R43" s="14"/>
      <c r="S43" s="15"/>
    </row>
    <row r="44" spans="1:19" ht="12" customHeight="1">
      <c r="A44" s="26">
        <v>17</v>
      </c>
      <c r="B44" s="26" t="s">
        <v>84</v>
      </c>
      <c r="C44" s="27"/>
      <c r="D44" s="28"/>
      <c r="E44" s="57" t="s">
        <v>85</v>
      </c>
      <c r="F44" s="26">
        <v>2</v>
      </c>
      <c r="G44" s="26">
        <v>0</v>
      </c>
      <c r="H44" s="26">
        <v>0</v>
      </c>
      <c r="I44" s="26">
        <f t="shared" si="0"/>
        <v>2</v>
      </c>
      <c r="J44" s="30"/>
      <c r="K44" s="31"/>
      <c r="L44" s="32"/>
      <c r="M44" s="14"/>
      <c r="N44" s="14"/>
      <c r="O44" s="14"/>
      <c r="P44" s="14"/>
      <c r="Q44" s="14"/>
      <c r="R44" s="14"/>
      <c r="S44" s="15"/>
    </row>
    <row r="45" spans="1:19" ht="12" customHeight="1">
      <c r="A45" s="26">
        <v>18</v>
      </c>
      <c r="B45" s="26" t="s">
        <v>86</v>
      </c>
      <c r="C45" s="27"/>
      <c r="D45" s="28"/>
      <c r="E45" s="57" t="s">
        <v>87</v>
      </c>
      <c r="F45" s="26">
        <v>2</v>
      </c>
      <c r="G45" s="26">
        <v>0</v>
      </c>
      <c r="H45" s="26">
        <v>0</v>
      </c>
      <c r="I45" s="26">
        <f t="shared" si="0"/>
        <v>2</v>
      </c>
      <c r="J45" s="30"/>
      <c r="K45" s="31"/>
      <c r="L45" s="32"/>
      <c r="M45" s="14"/>
      <c r="N45" s="14"/>
      <c r="O45" s="14"/>
      <c r="P45" s="14"/>
      <c r="Q45" s="14"/>
      <c r="R45" s="14"/>
      <c r="S45" s="15"/>
    </row>
    <row r="46" spans="1:19" ht="12" customHeight="1">
      <c r="A46" s="26">
        <v>19</v>
      </c>
      <c r="B46" s="26" t="s">
        <v>88</v>
      </c>
      <c r="C46" s="27"/>
      <c r="D46" s="28"/>
      <c r="E46" s="57" t="s">
        <v>89</v>
      </c>
      <c r="F46" s="26">
        <v>2</v>
      </c>
      <c r="G46" s="26">
        <v>0</v>
      </c>
      <c r="H46" s="26">
        <v>0</v>
      </c>
      <c r="I46" s="26">
        <f t="shared" si="0"/>
        <v>2</v>
      </c>
      <c r="J46" s="30"/>
      <c r="K46" s="31"/>
      <c r="L46" s="32"/>
      <c r="M46" s="14"/>
      <c r="N46" s="14"/>
      <c r="O46" s="14"/>
      <c r="P46" s="14"/>
      <c r="Q46" s="14"/>
      <c r="R46" s="14"/>
      <c r="S46" s="15"/>
    </row>
    <row r="47" spans="1:19" ht="12" customHeight="1">
      <c r="A47" s="26">
        <v>20</v>
      </c>
      <c r="B47" s="26" t="s">
        <v>90</v>
      </c>
      <c r="C47" s="27"/>
      <c r="D47" s="28"/>
      <c r="E47" s="57" t="s">
        <v>91</v>
      </c>
      <c r="F47" s="26">
        <v>2</v>
      </c>
      <c r="G47" s="26">
        <v>0</v>
      </c>
      <c r="H47" s="26">
        <v>0</v>
      </c>
      <c r="I47" s="26">
        <f t="shared" si="0"/>
        <v>2</v>
      </c>
      <c r="J47" s="30"/>
      <c r="K47" s="31"/>
      <c r="L47" s="32"/>
      <c r="M47" s="14"/>
      <c r="N47" s="14"/>
      <c r="O47" s="14"/>
      <c r="P47" s="14"/>
      <c r="Q47" s="14"/>
      <c r="R47" s="14"/>
      <c r="S47" s="15"/>
    </row>
    <row r="48" spans="1:19" ht="12" customHeight="1">
      <c r="A48" s="26">
        <v>21</v>
      </c>
      <c r="B48" s="26" t="s">
        <v>92</v>
      </c>
      <c r="C48" s="27"/>
      <c r="D48" s="28"/>
      <c r="E48" s="57" t="s">
        <v>93</v>
      </c>
      <c r="F48" s="26">
        <v>2</v>
      </c>
      <c r="G48" s="26">
        <v>0</v>
      </c>
      <c r="H48" s="26">
        <v>0</v>
      </c>
      <c r="I48" s="26">
        <f t="shared" si="0"/>
        <v>2</v>
      </c>
      <c r="J48" s="30"/>
      <c r="K48" s="31"/>
      <c r="L48" s="32"/>
      <c r="M48" s="14"/>
      <c r="N48" s="14"/>
      <c r="O48" s="14"/>
      <c r="P48" s="14"/>
      <c r="Q48" s="14"/>
      <c r="R48" s="14"/>
      <c r="S48" s="15"/>
    </row>
    <row r="49" spans="1:19" ht="12" customHeight="1">
      <c r="A49" s="26">
        <v>22</v>
      </c>
      <c r="B49" s="26" t="s">
        <v>94</v>
      </c>
      <c r="C49" s="27"/>
      <c r="D49" s="28"/>
      <c r="E49" s="57" t="s">
        <v>95</v>
      </c>
      <c r="F49" s="26">
        <v>2</v>
      </c>
      <c r="G49" s="26">
        <v>0</v>
      </c>
      <c r="H49" s="26">
        <v>0</v>
      </c>
      <c r="I49" s="26">
        <f t="shared" si="0"/>
        <v>2</v>
      </c>
      <c r="J49" s="30"/>
      <c r="K49" s="31"/>
      <c r="L49" s="32"/>
      <c r="M49" s="14"/>
      <c r="N49" s="14"/>
      <c r="O49" s="14"/>
      <c r="P49" s="14"/>
      <c r="Q49" s="14"/>
      <c r="R49" s="14"/>
      <c r="S49" s="15"/>
    </row>
    <row r="50" spans="1:19" ht="12" customHeight="1">
      <c r="A50" s="26">
        <v>23</v>
      </c>
      <c r="B50" s="26" t="s">
        <v>96</v>
      </c>
      <c r="C50" s="27"/>
      <c r="D50" s="28"/>
      <c r="E50" s="57" t="s">
        <v>97</v>
      </c>
      <c r="F50" s="26">
        <v>2</v>
      </c>
      <c r="G50" s="26">
        <v>0</v>
      </c>
      <c r="H50" s="26">
        <v>0</v>
      </c>
      <c r="I50" s="26">
        <f t="shared" si="0"/>
        <v>2</v>
      </c>
      <c r="J50" s="30"/>
      <c r="K50" s="31"/>
      <c r="L50" s="32"/>
      <c r="M50" s="14"/>
      <c r="N50" s="14"/>
      <c r="O50" s="14"/>
      <c r="P50" s="14"/>
      <c r="Q50" s="14"/>
      <c r="R50" s="14"/>
      <c r="S50" s="15"/>
    </row>
    <row r="51" spans="1:19" ht="12" customHeight="1">
      <c r="A51" s="26">
        <v>24</v>
      </c>
      <c r="B51" s="26" t="s">
        <v>98</v>
      </c>
      <c r="C51" s="27"/>
      <c r="D51" s="28"/>
      <c r="E51" s="57" t="s">
        <v>99</v>
      </c>
      <c r="F51" s="26">
        <v>2</v>
      </c>
      <c r="G51" s="26">
        <v>0</v>
      </c>
      <c r="H51" s="26">
        <v>0</v>
      </c>
      <c r="I51" s="26">
        <f t="shared" si="0"/>
        <v>2</v>
      </c>
      <c r="J51" s="30"/>
      <c r="K51" s="31"/>
      <c r="L51" s="32"/>
      <c r="M51" s="14"/>
      <c r="N51" s="14"/>
      <c r="O51" s="14"/>
      <c r="P51" s="14"/>
      <c r="Q51" s="14"/>
      <c r="R51" s="14"/>
      <c r="S51" s="15"/>
    </row>
    <row r="52" spans="1:19" ht="12" customHeight="1">
      <c r="A52" s="26">
        <v>25</v>
      </c>
      <c r="B52" s="26" t="s">
        <v>100</v>
      </c>
      <c r="C52" s="27"/>
      <c r="D52" s="28"/>
      <c r="E52" s="57" t="s">
        <v>101</v>
      </c>
      <c r="F52" s="26">
        <v>2</v>
      </c>
      <c r="G52" s="26">
        <v>0</v>
      </c>
      <c r="H52" s="26">
        <v>0</v>
      </c>
      <c r="I52" s="26">
        <f t="shared" si="0"/>
        <v>2</v>
      </c>
      <c r="J52" s="30"/>
      <c r="K52" s="31"/>
      <c r="L52" s="32"/>
      <c r="M52" s="14"/>
      <c r="N52" s="14"/>
      <c r="O52" s="14"/>
      <c r="P52" s="14"/>
      <c r="Q52" s="14"/>
      <c r="R52" s="14"/>
      <c r="S52" s="15"/>
    </row>
    <row r="53" spans="1:19" ht="12" customHeight="1">
      <c r="A53" s="26">
        <v>26</v>
      </c>
      <c r="B53" s="26" t="s">
        <v>102</v>
      </c>
      <c r="C53" s="27"/>
      <c r="D53" s="28"/>
      <c r="E53" s="57" t="s">
        <v>103</v>
      </c>
      <c r="F53" s="26">
        <v>2</v>
      </c>
      <c r="G53" s="26">
        <v>0</v>
      </c>
      <c r="H53" s="26">
        <v>0</v>
      </c>
      <c r="I53" s="26">
        <f t="shared" si="0"/>
        <v>2</v>
      </c>
      <c r="J53" s="30"/>
      <c r="K53" s="31"/>
      <c r="L53" s="32"/>
      <c r="M53" s="14"/>
      <c r="N53" s="14"/>
      <c r="O53" s="14"/>
      <c r="P53" s="14"/>
      <c r="Q53" s="14"/>
      <c r="R53" s="14"/>
      <c r="S53" s="15"/>
    </row>
    <row r="54" spans="1:19" ht="12" customHeight="1">
      <c r="A54" s="26">
        <v>27</v>
      </c>
      <c r="B54" s="26" t="s">
        <v>104</v>
      </c>
      <c r="C54" s="27"/>
      <c r="D54" s="28"/>
      <c r="E54" s="57" t="s">
        <v>105</v>
      </c>
      <c r="F54" s="26">
        <v>2</v>
      </c>
      <c r="G54" s="26">
        <v>0</v>
      </c>
      <c r="H54" s="26">
        <v>0</v>
      </c>
      <c r="I54" s="26">
        <f t="shared" si="0"/>
        <v>2</v>
      </c>
      <c r="J54" s="30"/>
      <c r="K54" s="31"/>
      <c r="L54" s="32"/>
      <c r="M54" s="14"/>
      <c r="N54" s="14"/>
      <c r="O54" s="14"/>
      <c r="P54" s="14"/>
      <c r="Q54" s="14"/>
      <c r="R54" s="14"/>
      <c r="S54" s="15"/>
    </row>
    <row r="55" spans="1:19" ht="12" customHeight="1">
      <c r="A55" s="26">
        <v>28</v>
      </c>
      <c r="B55" s="26" t="s">
        <v>106</v>
      </c>
      <c r="C55" s="27"/>
      <c r="D55" s="28"/>
      <c r="E55" s="57" t="s">
        <v>107</v>
      </c>
      <c r="F55" s="26">
        <v>2</v>
      </c>
      <c r="G55" s="26">
        <v>0</v>
      </c>
      <c r="H55" s="26">
        <v>0</v>
      </c>
      <c r="I55" s="26">
        <f>SUM(F55:H55)</f>
        <v>2</v>
      </c>
      <c r="J55" s="30"/>
      <c r="K55" s="31"/>
      <c r="L55" s="32"/>
      <c r="M55" s="14"/>
      <c r="N55" s="14"/>
      <c r="O55" s="14"/>
      <c r="P55" s="14"/>
      <c r="Q55" s="14"/>
      <c r="R55" s="14"/>
      <c r="S55" s="15"/>
    </row>
    <row r="56" spans="1:19" ht="12" customHeight="1">
      <c r="A56" s="26">
        <v>29</v>
      </c>
      <c r="B56" s="26" t="s">
        <v>108</v>
      </c>
      <c r="C56" s="27"/>
      <c r="D56" s="28"/>
      <c r="E56" s="57" t="s">
        <v>109</v>
      </c>
      <c r="F56" s="26">
        <v>2</v>
      </c>
      <c r="G56" s="26">
        <v>0</v>
      </c>
      <c r="H56" s="26">
        <v>0</v>
      </c>
      <c r="I56" s="26">
        <f>SUM(F56:H56)</f>
        <v>2</v>
      </c>
      <c r="J56" s="30"/>
      <c r="K56" s="31"/>
      <c r="L56" s="32"/>
      <c r="M56" s="14"/>
      <c r="N56" s="14"/>
      <c r="O56" s="14"/>
      <c r="P56" s="14"/>
      <c r="Q56" s="14"/>
      <c r="R56" s="14"/>
      <c r="S56" s="15"/>
    </row>
    <row r="57" spans="1:19" ht="12" customHeight="1">
      <c r="A57" s="26">
        <v>30</v>
      </c>
      <c r="B57" s="26" t="s">
        <v>110</v>
      </c>
      <c r="C57" s="27"/>
      <c r="D57" s="28"/>
      <c r="E57" s="57" t="s">
        <v>111</v>
      </c>
      <c r="F57" s="26">
        <v>0</v>
      </c>
      <c r="G57" s="26">
        <v>2</v>
      </c>
      <c r="H57" s="26">
        <v>0</v>
      </c>
      <c r="I57" s="26">
        <v>2</v>
      </c>
      <c r="J57" s="30"/>
      <c r="K57" s="31"/>
      <c r="L57" s="32"/>
      <c r="M57" s="14"/>
      <c r="N57" s="14"/>
      <c r="O57" s="14"/>
      <c r="P57" s="14"/>
      <c r="Q57" s="14"/>
      <c r="R57" s="14"/>
      <c r="S57" s="15"/>
    </row>
    <row r="58" spans="1:19" ht="12" customHeight="1">
      <c r="A58" s="26">
        <v>31</v>
      </c>
      <c r="B58" s="26" t="s">
        <v>112</v>
      </c>
      <c r="C58" s="27"/>
      <c r="D58" s="28"/>
      <c r="E58" s="57" t="s">
        <v>113</v>
      </c>
      <c r="F58" s="26">
        <v>0</v>
      </c>
      <c r="G58" s="26">
        <v>2</v>
      </c>
      <c r="H58" s="26">
        <v>0</v>
      </c>
      <c r="I58" s="26">
        <f>SUM(F58:H58)</f>
        <v>2</v>
      </c>
      <c r="J58" s="30"/>
      <c r="K58" s="31"/>
      <c r="L58" s="32"/>
      <c r="M58" s="14"/>
      <c r="N58" s="14"/>
      <c r="O58" s="14"/>
      <c r="P58" s="14"/>
      <c r="Q58" s="14"/>
      <c r="R58" s="14"/>
      <c r="S58" s="15"/>
    </row>
    <row r="59" spans="1:19" ht="12" customHeight="1">
      <c r="A59" s="26">
        <v>32</v>
      </c>
      <c r="B59" s="26" t="s">
        <v>114</v>
      </c>
      <c r="C59" s="27"/>
      <c r="D59" s="28"/>
      <c r="E59" s="57" t="s">
        <v>115</v>
      </c>
      <c r="F59" s="26">
        <v>0</v>
      </c>
      <c r="G59" s="26">
        <v>2</v>
      </c>
      <c r="H59" s="26">
        <v>0</v>
      </c>
      <c r="I59" s="26">
        <f>SUM(F59:H59)</f>
        <v>2</v>
      </c>
      <c r="J59" s="30"/>
      <c r="K59" s="31"/>
      <c r="L59" s="32"/>
      <c r="M59" s="14"/>
      <c r="N59" s="14"/>
      <c r="O59" s="14"/>
      <c r="P59" s="14"/>
      <c r="Q59" s="14"/>
      <c r="R59" s="14"/>
      <c r="S59" s="15"/>
    </row>
    <row r="60" spans="1:19" ht="12" customHeight="1">
      <c r="A60" s="26">
        <v>33</v>
      </c>
      <c r="B60" s="26" t="s">
        <v>116</v>
      </c>
      <c r="C60" s="27"/>
      <c r="D60" s="28"/>
      <c r="E60" s="57" t="s">
        <v>117</v>
      </c>
      <c r="F60" s="26">
        <v>0</v>
      </c>
      <c r="G60" s="26">
        <v>2</v>
      </c>
      <c r="H60" s="26">
        <v>0</v>
      </c>
      <c r="I60" s="26">
        <f>SUM(F60:H60)</f>
        <v>2</v>
      </c>
      <c r="J60" s="30"/>
      <c r="K60" s="31"/>
      <c r="L60" s="32"/>
      <c r="M60" s="14"/>
      <c r="N60" s="14"/>
      <c r="O60" s="14"/>
      <c r="P60" s="14"/>
      <c r="Q60" s="14"/>
      <c r="R60" s="14"/>
      <c r="S60" s="15"/>
    </row>
    <row r="61" spans="1:19" ht="12" customHeight="1">
      <c r="A61" s="26">
        <v>34</v>
      </c>
      <c r="B61" s="26" t="s">
        <v>118</v>
      </c>
      <c r="C61" s="27"/>
      <c r="D61" s="28"/>
      <c r="E61" s="57" t="s">
        <v>119</v>
      </c>
      <c r="F61" s="26">
        <v>0</v>
      </c>
      <c r="G61" s="26">
        <v>2</v>
      </c>
      <c r="H61" s="26">
        <v>0</v>
      </c>
      <c r="I61" s="26">
        <v>2</v>
      </c>
      <c r="J61" s="30"/>
      <c r="K61" s="31"/>
      <c r="L61" s="32"/>
      <c r="M61" s="14"/>
      <c r="N61" s="14"/>
      <c r="O61" s="14"/>
      <c r="P61" s="14"/>
      <c r="Q61" s="14"/>
      <c r="R61" s="14"/>
      <c r="S61" s="15"/>
    </row>
    <row r="62" spans="1:19" ht="12" customHeight="1">
      <c r="A62" s="26">
        <v>35</v>
      </c>
      <c r="B62" s="26" t="s">
        <v>120</v>
      </c>
      <c r="C62" s="27"/>
      <c r="D62" s="28"/>
      <c r="E62" s="57" t="s">
        <v>121</v>
      </c>
      <c r="F62" s="26">
        <v>0</v>
      </c>
      <c r="G62" s="26">
        <v>2</v>
      </c>
      <c r="H62" s="26">
        <v>0</v>
      </c>
      <c r="I62" s="26">
        <f>SUM(F62:H62)</f>
        <v>2</v>
      </c>
      <c r="J62" s="30"/>
      <c r="K62" s="31"/>
      <c r="L62" s="32"/>
      <c r="M62" s="14"/>
      <c r="N62" s="14"/>
      <c r="O62" s="14"/>
      <c r="P62" s="14"/>
      <c r="Q62" s="14"/>
      <c r="R62" s="14"/>
      <c r="S62" s="15"/>
    </row>
    <row r="63" spans="1:19" ht="12" customHeight="1">
      <c r="A63" s="33">
        <v>36</v>
      </c>
      <c r="B63" s="33" t="s">
        <v>118</v>
      </c>
      <c r="C63" s="58"/>
      <c r="D63" s="59"/>
      <c r="E63" s="60" t="s">
        <v>122</v>
      </c>
      <c r="F63" s="33">
        <v>0</v>
      </c>
      <c r="G63" s="33">
        <v>2</v>
      </c>
      <c r="H63" s="33">
        <v>0</v>
      </c>
      <c r="I63" s="33">
        <f>SUM(F63:H63)</f>
        <v>2</v>
      </c>
      <c r="J63" s="61"/>
      <c r="K63" s="62"/>
      <c r="L63" s="63"/>
      <c r="M63" s="14"/>
      <c r="N63" s="14"/>
      <c r="O63" s="14"/>
      <c r="P63" s="14"/>
      <c r="Q63" s="14"/>
      <c r="R63" s="14"/>
      <c r="S63" s="15"/>
    </row>
    <row r="64" spans="1:19" ht="12" customHeight="1">
      <c r="A64" s="64"/>
      <c r="B64" s="64"/>
      <c r="C64" s="64"/>
      <c r="D64" s="64"/>
      <c r="E64" s="65"/>
      <c r="F64" s="64"/>
      <c r="G64" s="64"/>
      <c r="H64" s="64"/>
      <c r="I64" s="64"/>
      <c r="J64" s="66"/>
      <c r="K64" s="67"/>
      <c r="L64" s="68"/>
      <c r="M64" s="14"/>
      <c r="N64" s="14"/>
      <c r="O64" s="14"/>
      <c r="P64" s="14"/>
      <c r="Q64" s="14"/>
      <c r="R64" s="14"/>
      <c r="S64" s="15"/>
    </row>
    <row r="65" spans="1:19" ht="12" customHeight="1">
      <c r="A65" s="69"/>
      <c r="B65" s="69"/>
      <c r="C65" s="69"/>
      <c r="D65" s="69"/>
      <c r="E65" s="70"/>
      <c r="F65" s="69"/>
      <c r="G65" s="69"/>
      <c r="H65" s="69"/>
      <c r="I65" s="69"/>
      <c r="J65" s="71"/>
      <c r="K65" s="72"/>
      <c r="L65" s="73"/>
      <c r="M65" s="14"/>
      <c r="N65" s="14"/>
      <c r="O65" s="14"/>
      <c r="P65" s="14"/>
      <c r="Q65" s="14"/>
      <c r="R65" s="14"/>
      <c r="S65" s="15"/>
    </row>
    <row r="66" spans="1:19" ht="12" customHeight="1">
      <c r="A66" s="69"/>
      <c r="B66" s="69"/>
      <c r="C66" s="69"/>
      <c r="D66" s="69"/>
      <c r="E66" s="70"/>
      <c r="F66" s="69"/>
      <c r="G66" s="69"/>
      <c r="H66" s="69"/>
      <c r="I66" s="69"/>
      <c r="J66" s="71"/>
      <c r="K66" s="72"/>
      <c r="L66" s="73"/>
      <c r="M66" s="14"/>
      <c r="N66" s="14"/>
      <c r="O66" s="14"/>
      <c r="P66" s="14"/>
      <c r="Q66" s="14"/>
      <c r="R66" s="14"/>
      <c r="S66" s="15"/>
    </row>
    <row r="67" spans="1:19" ht="27">
      <c r="A67" s="17" t="s">
        <v>25</v>
      </c>
      <c r="B67" s="17" t="s">
        <v>26</v>
      </c>
      <c r="C67" s="465" t="s">
        <v>27</v>
      </c>
      <c r="D67" s="466"/>
      <c r="E67" s="467"/>
      <c r="F67" s="17" t="s">
        <v>28</v>
      </c>
      <c r="G67" s="17" t="s">
        <v>29</v>
      </c>
      <c r="H67" s="17" t="s">
        <v>30</v>
      </c>
      <c r="I67" s="17" t="s">
        <v>31</v>
      </c>
      <c r="J67" s="18" t="s">
        <v>32</v>
      </c>
      <c r="K67" s="17" t="s">
        <v>33</v>
      </c>
      <c r="L67" s="17" t="s">
        <v>34</v>
      </c>
      <c r="M67" s="14"/>
      <c r="N67" s="14"/>
      <c r="O67" s="14" t="s">
        <v>123</v>
      </c>
      <c r="P67" s="14"/>
      <c r="Q67" s="14"/>
      <c r="R67" s="14"/>
      <c r="S67" s="15"/>
    </row>
    <row r="68" spans="1:19" ht="12" customHeight="1">
      <c r="A68" s="26">
        <v>37</v>
      </c>
      <c r="B68" s="26" t="s">
        <v>124</v>
      </c>
      <c r="C68" s="27"/>
      <c r="D68" s="28"/>
      <c r="E68" s="57" t="s">
        <v>125</v>
      </c>
      <c r="F68" s="26">
        <v>0</v>
      </c>
      <c r="G68" s="26">
        <v>2</v>
      </c>
      <c r="H68" s="26">
        <v>0</v>
      </c>
      <c r="I68" s="26">
        <f>SUM(F68:H68)</f>
        <v>2</v>
      </c>
      <c r="J68" s="30"/>
      <c r="K68" s="31"/>
      <c r="L68" s="32"/>
      <c r="M68" s="14"/>
      <c r="N68" s="14"/>
      <c r="O68" s="14"/>
      <c r="P68" s="14"/>
      <c r="Q68" s="14"/>
      <c r="R68" s="14"/>
      <c r="S68" s="15"/>
    </row>
    <row r="69" spans="1:19" ht="12" customHeight="1">
      <c r="A69" s="26">
        <v>38</v>
      </c>
      <c r="B69" s="26" t="s">
        <v>126</v>
      </c>
      <c r="C69" s="27"/>
      <c r="D69" s="28"/>
      <c r="E69" s="57" t="s">
        <v>127</v>
      </c>
      <c r="F69" s="26">
        <v>0</v>
      </c>
      <c r="G69" s="26">
        <v>2</v>
      </c>
      <c r="H69" s="26">
        <v>0</v>
      </c>
      <c r="I69" s="26">
        <f>SUM(F69:H69)</f>
        <v>2</v>
      </c>
      <c r="J69" s="30"/>
      <c r="K69" s="31"/>
      <c r="L69" s="32"/>
      <c r="M69" s="14"/>
      <c r="N69" s="14"/>
      <c r="O69" s="14"/>
      <c r="P69" s="14"/>
      <c r="Q69" s="14"/>
      <c r="R69" s="14"/>
      <c r="S69" s="15"/>
    </row>
    <row r="70" spans="1:19" ht="12" customHeight="1">
      <c r="A70" s="26">
        <v>39</v>
      </c>
      <c r="B70" s="26" t="s">
        <v>128</v>
      </c>
      <c r="C70" s="27"/>
      <c r="D70" s="28"/>
      <c r="E70" s="57" t="s">
        <v>129</v>
      </c>
      <c r="F70" s="26">
        <v>0</v>
      </c>
      <c r="G70" s="26">
        <v>2</v>
      </c>
      <c r="H70" s="26">
        <v>0</v>
      </c>
      <c r="I70" s="26">
        <v>2</v>
      </c>
      <c r="J70" s="30"/>
      <c r="K70" s="31"/>
      <c r="L70" s="32"/>
      <c r="M70" s="14"/>
      <c r="N70" s="14"/>
      <c r="O70" s="14"/>
      <c r="P70" s="14"/>
      <c r="Q70" s="14"/>
      <c r="R70" s="14"/>
      <c r="S70" s="15"/>
    </row>
    <row r="71" spans="1:19" ht="12" customHeight="1">
      <c r="A71" s="26">
        <v>40</v>
      </c>
      <c r="B71" s="26" t="s">
        <v>130</v>
      </c>
      <c r="C71" s="27"/>
      <c r="D71" s="28"/>
      <c r="E71" s="57" t="s">
        <v>131</v>
      </c>
      <c r="F71" s="26">
        <v>0</v>
      </c>
      <c r="G71" s="26">
        <v>1</v>
      </c>
      <c r="H71" s="26">
        <v>0</v>
      </c>
      <c r="I71" s="26">
        <f>G71</f>
        <v>1</v>
      </c>
      <c r="J71" s="30"/>
      <c r="K71" s="31"/>
      <c r="L71" s="32"/>
      <c r="M71" s="14"/>
      <c r="N71" s="14"/>
      <c r="O71" s="14"/>
      <c r="P71" s="14"/>
      <c r="Q71" s="14"/>
      <c r="R71" s="14"/>
      <c r="S71" s="15"/>
    </row>
    <row r="72" spans="1:19" ht="12" customHeight="1">
      <c r="A72" s="26">
        <v>41</v>
      </c>
      <c r="B72" s="26" t="s">
        <v>132</v>
      </c>
      <c r="C72" s="27"/>
      <c r="D72" s="28"/>
      <c r="E72" s="57" t="s">
        <v>133</v>
      </c>
      <c r="F72" s="26">
        <v>0</v>
      </c>
      <c r="G72" s="26">
        <v>2</v>
      </c>
      <c r="H72" s="26">
        <v>0</v>
      </c>
      <c r="I72" s="26">
        <v>2</v>
      </c>
      <c r="J72" s="30"/>
      <c r="K72" s="31"/>
      <c r="L72" s="32"/>
      <c r="M72" s="14"/>
      <c r="N72" s="14"/>
      <c r="O72" s="14"/>
      <c r="P72" s="14"/>
      <c r="Q72" s="14"/>
      <c r="R72" s="14"/>
      <c r="S72" s="15"/>
    </row>
    <row r="73" spans="1:19" ht="12" customHeight="1">
      <c r="A73" s="26">
        <v>42</v>
      </c>
      <c r="B73" s="26" t="s">
        <v>134</v>
      </c>
      <c r="C73" s="27"/>
      <c r="D73" s="28"/>
      <c r="E73" s="57" t="s">
        <v>135</v>
      </c>
      <c r="F73" s="26">
        <v>0</v>
      </c>
      <c r="G73" s="26">
        <v>1</v>
      </c>
      <c r="H73" s="26">
        <v>0</v>
      </c>
      <c r="I73" s="26">
        <v>1</v>
      </c>
      <c r="J73" s="74"/>
      <c r="K73" s="31"/>
      <c r="L73" s="32"/>
      <c r="M73" s="14"/>
      <c r="N73" s="14"/>
      <c r="O73" s="14"/>
      <c r="P73" s="14"/>
      <c r="Q73" s="14"/>
      <c r="R73" s="14"/>
      <c r="S73" s="15"/>
    </row>
    <row r="74" spans="1:19" ht="12" customHeight="1">
      <c r="A74" s="33">
        <v>43</v>
      </c>
      <c r="B74" s="26" t="s">
        <v>136</v>
      </c>
      <c r="C74" s="27"/>
      <c r="D74" s="28"/>
      <c r="E74" s="57" t="s">
        <v>137</v>
      </c>
      <c r="F74" s="26">
        <v>0</v>
      </c>
      <c r="G74" s="26">
        <v>0</v>
      </c>
      <c r="H74" s="26">
        <v>3</v>
      </c>
      <c r="I74" s="26">
        <f>SUM(F74:H74)</f>
        <v>3</v>
      </c>
      <c r="J74" s="34"/>
      <c r="K74" s="62"/>
      <c r="L74" s="63"/>
      <c r="M74" s="14"/>
      <c r="N74" s="14"/>
      <c r="O74" s="14"/>
      <c r="P74" s="14"/>
      <c r="Q74" s="14"/>
      <c r="R74" s="14"/>
      <c r="S74" s="15"/>
    </row>
    <row r="75" spans="1:19" s="6" customFormat="1" ht="12.75" customHeight="1">
      <c r="A75" s="35"/>
      <c r="B75" s="36"/>
      <c r="C75" s="480" t="s">
        <v>47</v>
      </c>
      <c r="D75" s="481"/>
      <c r="E75" s="482"/>
      <c r="F75" s="35">
        <f>SUM(F28:F74)</f>
        <v>55</v>
      </c>
      <c r="G75" s="35">
        <f>SUM(G28:G74)</f>
        <v>30</v>
      </c>
      <c r="H75" s="35">
        <f>SUM(H28:H74)</f>
        <v>3</v>
      </c>
      <c r="I75" s="35">
        <f>SUM(I28:I74)</f>
        <v>88</v>
      </c>
      <c r="J75" s="75"/>
      <c r="K75" s="76"/>
      <c r="L75" s="41"/>
      <c r="M75" s="42"/>
      <c r="N75" s="42"/>
      <c r="O75" s="42"/>
      <c r="P75" s="42"/>
      <c r="Q75" s="42"/>
      <c r="R75" s="42"/>
      <c r="S75" s="43"/>
    </row>
    <row r="76" spans="1:19" s="6" customFormat="1" ht="13.5">
      <c r="A76" s="77"/>
      <c r="B76" s="78"/>
      <c r="C76" s="79"/>
      <c r="D76" s="80" t="s">
        <v>138</v>
      </c>
      <c r="E76" s="81" t="s">
        <v>139</v>
      </c>
      <c r="F76" s="77"/>
      <c r="G76" s="77"/>
      <c r="H76" s="77"/>
      <c r="I76" s="77"/>
      <c r="J76" s="82"/>
      <c r="K76" s="83"/>
      <c r="L76" s="84"/>
      <c r="M76" s="42"/>
      <c r="N76" s="42"/>
      <c r="O76" s="42"/>
      <c r="P76" s="42"/>
      <c r="Q76" s="42"/>
      <c r="R76" s="42"/>
      <c r="S76" s="43"/>
    </row>
    <row r="77" spans="1:19" s="6" customFormat="1" ht="12" customHeight="1">
      <c r="A77" s="85"/>
      <c r="B77" s="26" t="s">
        <v>140</v>
      </c>
      <c r="C77" s="86"/>
      <c r="D77" s="86"/>
      <c r="E77" s="29" t="s">
        <v>141</v>
      </c>
      <c r="F77" s="26">
        <v>2</v>
      </c>
      <c r="G77" s="26">
        <v>2</v>
      </c>
      <c r="H77" s="26">
        <v>0</v>
      </c>
      <c r="I77" s="26">
        <f>SUM(F77:H77)</f>
        <v>4</v>
      </c>
      <c r="J77" s="87"/>
      <c r="K77" s="88"/>
      <c r="L77" s="89"/>
      <c r="M77" s="42"/>
      <c r="N77" s="42"/>
      <c r="O77" s="42"/>
      <c r="P77" s="42"/>
      <c r="Q77" s="42"/>
      <c r="R77" s="42"/>
      <c r="S77" s="43"/>
    </row>
    <row r="78" spans="1:19" s="6" customFormat="1" ht="12" customHeight="1">
      <c r="A78" s="85"/>
      <c r="B78" s="26" t="s">
        <v>142</v>
      </c>
      <c r="C78" s="86"/>
      <c r="D78" s="86"/>
      <c r="E78" s="29" t="s">
        <v>143</v>
      </c>
      <c r="F78" s="26">
        <v>2</v>
      </c>
      <c r="G78" s="26">
        <v>2</v>
      </c>
      <c r="H78" s="26">
        <v>0</v>
      </c>
      <c r="I78" s="26">
        <f>SUM(F78:H78)</f>
        <v>4</v>
      </c>
      <c r="J78" s="87"/>
      <c r="K78" s="88"/>
      <c r="L78" s="89"/>
      <c r="M78" s="42"/>
      <c r="N78" s="42"/>
      <c r="O78" s="42"/>
      <c r="P78" s="42"/>
      <c r="Q78" s="42"/>
      <c r="R78" s="42"/>
      <c r="S78" s="43"/>
    </row>
    <row r="79" spans="1:19" s="6" customFormat="1" ht="12" customHeight="1">
      <c r="A79" s="50"/>
      <c r="B79" s="26" t="s">
        <v>144</v>
      </c>
      <c r="C79" s="90"/>
      <c r="D79" s="90"/>
      <c r="E79" s="29" t="s">
        <v>145</v>
      </c>
      <c r="F79" s="91">
        <v>2</v>
      </c>
      <c r="G79" s="91">
        <v>2</v>
      </c>
      <c r="H79" s="91">
        <v>0</v>
      </c>
      <c r="I79" s="91">
        <f>SUM(F79:H79)</f>
        <v>4</v>
      </c>
      <c r="J79" s="55"/>
      <c r="K79" s="92"/>
      <c r="L79" s="93"/>
      <c r="M79" s="42"/>
      <c r="N79" s="42"/>
      <c r="O79" s="42"/>
      <c r="P79" s="42"/>
      <c r="Q79" s="42"/>
      <c r="R79" s="42"/>
      <c r="S79" s="43"/>
    </row>
    <row r="80" spans="1:19" s="6" customFormat="1" ht="12.75" customHeight="1">
      <c r="A80" s="35"/>
      <c r="B80" s="94"/>
      <c r="C80" s="480" t="s">
        <v>47</v>
      </c>
      <c r="D80" s="481"/>
      <c r="E80" s="482"/>
      <c r="F80" s="35">
        <v>2</v>
      </c>
      <c r="G80" s="35">
        <v>2</v>
      </c>
      <c r="H80" s="35">
        <v>0</v>
      </c>
      <c r="I80" s="95">
        <v>4</v>
      </c>
      <c r="J80" s="75"/>
      <c r="K80" s="76"/>
      <c r="L80" s="41"/>
      <c r="M80" s="42"/>
      <c r="N80" s="42"/>
      <c r="O80" s="42"/>
      <c r="P80" s="42"/>
      <c r="Q80" s="42"/>
      <c r="R80" s="42"/>
      <c r="S80" s="43"/>
    </row>
    <row r="81" spans="1:19" ht="15" customHeight="1">
      <c r="A81" s="96"/>
      <c r="B81" s="97" t="s">
        <v>146</v>
      </c>
      <c r="C81" s="98" t="s">
        <v>147</v>
      </c>
      <c r="D81" s="496" t="s">
        <v>148</v>
      </c>
      <c r="E81" s="497"/>
      <c r="F81" s="99"/>
      <c r="G81" s="20"/>
      <c r="H81" s="20"/>
      <c r="I81" s="22"/>
      <c r="J81" s="23"/>
      <c r="K81" s="24"/>
      <c r="L81" s="25"/>
      <c r="M81" s="14"/>
      <c r="N81" s="14"/>
      <c r="O81" s="14"/>
      <c r="P81" s="14"/>
      <c r="Q81" s="14"/>
      <c r="R81" s="14"/>
      <c r="S81" s="15"/>
    </row>
    <row r="82" spans="1:19" ht="12" customHeight="1">
      <c r="A82" s="26">
        <v>1</v>
      </c>
      <c r="B82" s="26" t="s">
        <v>149</v>
      </c>
      <c r="C82" s="27"/>
      <c r="D82" s="28"/>
      <c r="E82" s="29" t="s">
        <v>150</v>
      </c>
      <c r="F82" s="26">
        <v>3</v>
      </c>
      <c r="G82" s="26">
        <v>0</v>
      </c>
      <c r="H82" s="26">
        <v>0</v>
      </c>
      <c r="I82" s="26">
        <f>G82+F82</f>
        <v>3</v>
      </c>
      <c r="J82" s="30"/>
      <c r="K82" s="31"/>
      <c r="L82" s="32"/>
      <c r="M82" s="14"/>
      <c r="N82" s="14"/>
      <c r="O82" s="14"/>
      <c r="P82" s="14"/>
      <c r="Q82" s="14"/>
      <c r="R82" s="14"/>
      <c r="S82" s="15"/>
    </row>
    <row r="83" spans="1:19" ht="12" customHeight="1">
      <c r="A83" s="26">
        <v>2</v>
      </c>
      <c r="B83" s="26" t="s">
        <v>151</v>
      </c>
      <c r="C83" s="27"/>
      <c r="D83" s="28"/>
      <c r="E83" s="29" t="s">
        <v>152</v>
      </c>
      <c r="F83" s="26">
        <v>3</v>
      </c>
      <c r="G83" s="26">
        <v>0</v>
      </c>
      <c r="H83" s="26">
        <v>0</v>
      </c>
      <c r="I83" s="26">
        <f>G83+F83</f>
        <v>3</v>
      </c>
      <c r="J83" s="30"/>
      <c r="K83" s="31"/>
      <c r="L83" s="32"/>
      <c r="M83" s="14"/>
      <c r="N83" s="14"/>
      <c r="O83" s="14"/>
      <c r="P83" s="14"/>
      <c r="Q83" s="14"/>
      <c r="R83" s="14"/>
      <c r="S83" s="15"/>
    </row>
    <row r="84" spans="1:19" ht="12" customHeight="1">
      <c r="A84" s="26">
        <v>3</v>
      </c>
      <c r="B84" s="26" t="s">
        <v>153</v>
      </c>
      <c r="C84" s="27"/>
      <c r="D84" s="28"/>
      <c r="E84" s="29" t="s">
        <v>154</v>
      </c>
      <c r="F84" s="26">
        <v>2</v>
      </c>
      <c r="G84" s="26">
        <v>0</v>
      </c>
      <c r="H84" s="26">
        <v>0</v>
      </c>
      <c r="I84" s="26">
        <f>G84+F84</f>
        <v>2</v>
      </c>
      <c r="J84" s="30"/>
      <c r="K84" s="31"/>
      <c r="L84" s="32"/>
      <c r="M84" s="14"/>
      <c r="N84" s="14"/>
      <c r="O84" s="14"/>
      <c r="P84" s="14"/>
      <c r="Q84" s="14"/>
      <c r="R84" s="14"/>
      <c r="S84" s="15"/>
    </row>
    <row r="85" spans="1:19" ht="12" customHeight="1">
      <c r="A85" s="26">
        <v>4</v>
      </c>
      <c r="B85" s="26" t="s">
        <v>155</v>
      </c>
      <c r="C85" s="27"/>
      <c r="D85" s="28"/>
      <c r="E85" s="29" t="s">
        <v>156</v>
      </c>
      <c r="F85" s="26">
        <v>2</v>
      </c>
      <c r="G85" s="26">
        <v>0</v>
      </c>
      <c r="H85" s="26">
        <v>0</v>
      </c>
      <c r="I85" s="26">
        <f>G85+F85</f>
        <v>2</v>
      </c>
      <c r="J85" s="30"/>
      <c r="K85" s="31"/>
      <c r="L85" s="32"/>
      <c r="M85" s="14"/>
      <c r="N85" s="14"/>
      <c r="O85" s="14"/>
      <c r="P85" s="14"/>
      <c r="Q85" s="14"/>
      <c r="R85" s="14"/>
      <c r="S85" s="15"/>
    </row>
    <row r="86" spans="1:19" ht="12" customHeight="1">
      <c r="A86" s="26">
        <v>5</v>
      </c>
      <c r="B86" s="26" t="s">
        <v>157</v>
      </c>
      <c r="C86" s="27"/>
      <c r="D86" s="28"/>
      <c r="E86" s="29" t="s">
        <v>158</v>
      </c>
      <c r="F86" s="26">
        <v>2</v>
      </c>
      <c r="G86" s="26">
        <v>0</v>
      </c>
      <c r="H86" s="26">
        <v>0</v>
      </c>
      <c r="I86" s="26">
        <f>G86+F86</f>
        <v>2</v>
      </c>
      <c r="J86" s="30"/>
      <c r="K86" s="31"/>
      <c r="L86" s="32"/>
      <c r="M86" s="14"/>
      <c r="N86" s="14"/>
      <c r="O86" s="14"/>
      <c r="P86" s="14"/>
      <c r="Q86" s="14"/>
      <c r="R86" s="14"/>
      <c r="S86" s="15"/>
    </row>
    <row r="87" spans="1:19" s="6" customFormat="1" ht="13.5">
      <c r="A87" s="35"/>
      <c r="B87" s="36"/>
      <c r="C87" s="480" t="s">
        <v>47</v>
      </c>
      <c r="D87" s="481"/>
      <c r="E87" s="482"/>
      <c r="F87" s="35">
        <f>SUM(F82:F86)</f>
        <v>12</v>
      </c>
      <c r="G87" s="35">
        <f>SUM(G84:G86)</f>
        <v>0</v>
      </c>
      <c r="H87" s="35">
        <f>SUM(H84:H86)</f>
        <v>0</v>
      </c>
      <c r="I87" s="95">
        <f>SUM(I82:I86)</f>
        <v>12</v>
      </c>
      <c r="J87" s="75"/>
      <c r="K87" s="40"/>
      <c r="L87" s="41"/>
      <c r="M87" s="42"/>
      <c r="N87" s="42"/>
      <c r="O87" s="42"/>
      <c r="P87" s="42"/>
      <c r="Q87" s="42"/>
      <c r="R87" s="42"/>
      <c r="S87" s="43"/>
    </row>
    <row r="88" spans="1:19" ht="15" customHeight="1">
      <c r="A88" s="100"/>
      <c r="B88" s="101" t="s">
        <v>159</v>
      </c>
      <c r="C88" s="46" t="s">
        <v>160</v>
      </c>
      <c r="D88" s="496" t="s">
        <v>161</v>
      </c>
      <c r="E88" s="497"/>
      <c r="F88" s="102"/>
      <c r="G88" s="102"/>
      <c r="H88" s="102"/>
      <c r="I88" s="100"/>
      <c r="J88" s="103"/>
      <c r="K88" s="49"/>
      <c r="L88" s="25"/>
      <c r="M88" s="14"/>
      <c r="N88" s="14"/>
      <c r="O88" s="14"/>
      <c r="P88" s="14"/>
      <c r="Q88" s="14"/>
      <c r="R88" s="14"/>
      <c r="S88" s="15"/>
    </row>
    <row r="89" spans="1:19" ht="12" customHeight="1">
      <c r="A89" s="26">
        <v>1</v>
      </c>
      <c r="B89" s="26" t="s">
        <v>162</v>
      </c>
      <c r="C89" s="104"/>
      <c r="D89" s="105"/>
      <c r="E89" s="29" t="s">
        <v>163</v>
      </c>
      <c r="F89" s="26">
        <v>1</v>
      </c>
      <c r="G89" s="26">
        <v>1</v>
      </c>
      <c r="H89" s="26">
        <v>0</v>
      </c>
      <c r="I89" s="26">
        <f>G89+F89</f>
        <v>2</v>
      </c>
      <c r="J89" s="30"/>
      <c r="K89" s="31"/>
      <c r="L89" s="32"/>
      <c r="M89" s="14"/>
      <c r="N89" s="14"/>
      <c r="O89" s="14"/>
      <c r="P89" s="14"/>
      <c r="Q89" s="14"/>
      <c r="R89" s="14"/>
      <c r="S89" s="15"/>
    </row>
    <row r="90" spans="1:19" ht="12" customHeight="1">
      <c r="A90" s="26">
        <v>2</v>
      </c>
      <c r="B90" s="26" t="s">
        <v>164</v>
      </c>
      <c r="C90" s="106"/>
      <c r="D90" s="107"/>
      <c r="E90" s="29" t="s">
        <v>165</v>
      </c>
      <c r="F90" s="108">
        <v>1</v>
      </c>
      <c r="G90" s="108">
        <v>1</v>
      </c>
      <c r="H90" s="108">
        <v>0</v>
      </c>
      <c r="I90" s="108">
        <f>SUM(F90:H90)</f>
        <v>2</v>
      </c>
      <c r="J90" s="30"/>
      <c r="K90" s="31"/>
      <c r="L90" s="32"/>
      <c r="M90" s="14"/>
      <c r="N90" s="14"/>
      <c r="O90" s="14"/>
      <c r="P90" s="14"/>
      <c r="Q90" s="14"/>
      <c r="R90" s="14"/>
      <c r="S90" s="15"/>
    </row>
    <row r="91" spans="1:19" ht="12" customHeight="1">
      <c r="A91" s="26">
        <v>3</v>
      </c>
      <c r="B91" s="26" t="s">
        <v>166</v>
      </c>
      <c r="C91" s="106"/>
      <c r="D91" s="107"/>
      <c r="E91" s="29" t="s">
        <v>167</v>
      </c>
      <c r="F91" s="108">
        <v>2</v>
      </c>
      <c r="G91" s="108">
        <v>0</v>
      </c>
      <c r="H91" s="108">
        <v>0</v>
      </c>
      <c r="I91" s="108">
        <v>2</v>
      </c>
      <c r="J91" s="30"/>
      <c r="K91" s="31"/>
      <c r="L91" s="32"/>
      <c r="M91" s="14"/>
      <c r="N91" s="14"/>
      <c r="O91" s="14"/>
      <c r="P91" s="14"/>
      <c r="Q91" s="14"/>
      <c r="R91" s="14"/>
      <c r="S91" s="15"/>
    </row>
    <row r="92" spans="1:19" ht="12" customHeight="1">
      <c r="A92" s="26">
        <v>4</v>
      </c>
      <c r="B92" s="26" t="s">
        <v>168</v>
      </c>
      <c r="C92" s="106"/>
      <c r="D92" s="107"/>
      <c r="E92" s="29" t="s">
        <v>169</v>
      </c>
      <c r="F92" s="108">
        <v>3</v>
      </c>
      <c r="G92" s="108">
        <v>0</v>
      </c>
      <c r="H92" s="108">
        <v>0</v>
      </c>
      <c r="I92" s="108">
        <f>G92+F92</f>
        <v>3</v>
      </c>
      <c r="J92" s="30"/>
      <c r="K92" s="31"/>
      <c r="L92" s="32"/>
      <c r="M92" s="14"/>
      <c r="N92" s="14"/>
      <c r="O92" s="14"/>
      <c r="P92" s="14"/>
      <c r="Q92" s="14"/>
      <c r="R92" s="14"/>
      <c r="S92" s="15"/>
    </row>
    <row r="93" spans="1:19" ht="12" customHeight="1">
      <c r="A93" s="26">
        <v>5</v>
      </c>
      <c r="B93" s="26" t="s">
        <v>170</v>
      </c>
      <c r="C93" s="106"/>
      <c r="D93" s="107"/>
      <c r="E93" s="29" t="s">
        <v>171</v>
      </c>
      <c r="F93" s="108">
        <v>0</v>
      </c>
      <c r="G93" s="108">
        <v>2</v>
      </c>
      <c r="H93" s="108">
        <v>1</v>
      </c>
      <c r="I93" s="108">
        <v>3</v>
      </c>
      <c r="J93" s="30"/>
      <c r="K93" s="31"/>
      <c r="L93" s="32"/>
      <c r="M93" s="14"/>
      <c r="N93" s="14"/>
      <c r="O93" s="14"/>
      <c r="P93" s="14"/>
      <c r="Q93" s="14"/>
      <c r="R93" s="14"/>
      <c r="S93" s="15"/>
    </row>
    <row r="94" spans="1:19" ht="12" customHeight="1">
      <c r="A94" s="26">
        <v>6</v>
      </c>
      <c r="B94" s="26" t="s">
        <v>172</v>
      </c>
      <c r="C94" s="106"/>
      <c r="D94" s="107"/>
      <c r="E94" s="29" t="s">
        <v>173</v>
      </c>
      <c r="F94" s="108">
        <v>0</v>
      </c>
      <c r="G94" s="108">
        <v>0</v>
      </c>
      <c r="H94" s="108">
        <v>4</v>
      </c>
      <c r="I94" s="108">
        <f>SUM(F94:H94)</f>
        <v>4</v>
      </c>
      <c r="J94" s="30"/>
      <c r="K94" s="31"/>
      <c r="L94" s="32"/>
      <c r="M94" s="14"/>
      <c r="N94" s="14"/>
      <c r="O94" s="14"/>
      <c r="P94" s="14"/>
      <c r="Q94" s="14"/>
      <c r="R94" s="14"/>
      <c r="S94" s="15"/>
    </row>
    <row r="95" spans="1:200" ht="12" customHeight="1">
      <c r="A95" s="26">
        <v>7</v>
      </c>
      <c r="B95" s="33" t="s">
        <v>174</v>
      </c>
      <c r="C95" s="104"/>
      <c r="D95" s="105"/>
      <c r="E95" s="29" t="s">
        <v>175</v>
      </c>
      <c r="F95" s="26">
        <v>2</v>
      </c>
      <c r="G95" s="26">
        <v>0</v>
      </c>
      <c r="H95" s="26">
        <v>0</v>
      </c>
      <c r="I95" s="26">
        <f>SUM(F95:H95)</f>
        <v>2</v>
      </c>
      <c r="J95" s="30"/>
      <c r="K95" s="31"/>
      <c r="L95" s="32"/>
      <c r="M95" s="73"/>
      <c r="N95" s="73"/>
      <c r="O95" s="73"/>
      <c r="P95" s="73"/>
      <c r="Q95" s="73"/>
      <c r="R95" s="73"/>
      <c r="S95" s="109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</row>
    <row r="96" spans="1:200" ht="12.75" customHeight="1">
      <c r="A96" s="35"/>
      <c r="B96" s="111"/>
      <c r="C96" s="480" t="s">
        <v>47</v>
      </c>
      <c r="D96" s="481"/>
      <c r="E96" s="482"/>
      <c r="F96" s="35">
        <f>SUM(F89:F95)</f>
        <v>9</v>
      </c>
      <c r="G96" s="35">
        <f>SUM(G89:G95)</f>
        <v>4</v>
      </c>
      <c r="H96" s="35">
        <f>SUM(H89:H95)</f>
        <v>5</v>
      </c>
      <c r="I96" s="35">
        <f>SUM(I89:I95)</f>
        <v>18</v>
      </c>
      <c r="J96" s="75"/>
      <c r="K96" s="112"/>
      <c r="L96" s="113"/>
      <c r="M96" s="73"/>
      <c r="N96" s="73"/>
      <c r="O96" s="73"/>
      <c r="P96" s="73"/>
      <c r="Q96" s="73"/>
      <c r="R96" s="73"/>
      <c r="S96" s="109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</row>
    <row r="97" spans="1:19" ht="12.75" customHeight="1">
      <c r="A97" s="77"/>
      <c r="B97" s="101"/>
      <c r="C97" s="114" t="s">
        <v>176</v>
      </c>
      <c r="D97" s="496" t="s">
        <v>177</v>
      </c>
      <c r="E97" s="497"/>
      <c r="F97" s="115"/>
      <c r="G97" s="115"/>
      <c r="H97" s="115"/>
      <c r="I97" s="77"/>
      <c r="J97" s="82"/>
      <c r="K97" s="116"/>
      <c r="L97" s="117"/>
      <c r="M97" s="14"/>
      <c r="N97" s="14"/>
      <c r="O97" s="14"/>
      <c r="P97" s="14"/>
      <c r="Q97" s="14"/>
      <c r="R97" s="14"/>
      <c r="S97" s="15"/>
    </row>
    <row r="98" spans="1:19" ht="12.75" customHeight="1">
      <c r="A98" s="85"/>
      <c r="B98" s="118" t="s">
        <v>146</v>
      </c>
      <c r="C98" s="119"/>
      <c r="D98" s="120" t="s">
        <v>50</v>
      </c>
      <c r="E98" s="121" t="s">
        <v>178</v>
      </c>
      <c r="F98" s="122"/>
      <c r="G98" s="122"/>
      <c r="H98" s="122"/>
      <c r="I98" s="85"/>
      <c r="J98" s="87"/>
      <c r="K98" s="123"/>
      <c r="L98" s="32"/>
      <c r="M98" s="14"/>
      <c r="N98" s="14"/>
      <c r="O98" s="14"/>
      <c r="P98" s="14"/>
      <c r="Q98" s="14"/>
      <c r="R98" s="14"/>
      <c r="S98" s="15"/>
    </row>
    <row r="99" spans="1:19" ht="12" customHeight="1">
      <c r="A99" s="26">
        <v>1</v>
      </c>
      <c r="B99" s="26" t="s">
        <v>179</v>
      </c>
      <c r="C99" s="104"/>
      <c r="D99" s="105"/>
      <c r="E99" s="29" t="s">
        <v>180</v>
      </c>
      <c r="F99" s="26">
        <v>2</v>
      </c>
      <c r="G99" s="26">
        <v>0</v>
      </c>
      <c r="H99" s="26">
        <v>0</v>
      </c>
      <c r="I99" s="26">
        <f>SUM(F99:H99)</f>
        <v>2</v>
      </c>
      <c r="J99" s="87"/>
      <c r="K99" s="123"/>
      <c r="L99" s="32"/>
      <c r="M99" s="14"/>
      <c r="N99" s="14"/>
      <c r="O99" s="14"/>
      <c r="P99" s="14"/>
      <c r="Q99" s="14"/>
      <c r="R99" s="14"/>
      <c r="S99" s="15"/>
    </row>
    <row r="100" spans="1:19" ht="12" customHeight="1">
      <c r="A100" s="26">
        <v>2</v>
      </c>
      <c r="B100" s="26" t="s">
        <v>181</v>
      </c>
      <c r="C100" s="104"/>
      <c r="D100" s="105"/>
      <c r="E100" s="29" t="s">
        <v>182</v>
      </c>
      <c r="F100" s="26">
        <v>2</v>
      </c>
      <c r="G100" s="26">
        <v>0</v>
      </c>
      <c r="H100" s="26">
        <v>0</v>
      </c>
      <c r="I100" s="26">
        <v>2</v>
      </c>
      <c r="J100" s="87"/>
      <c r="K100" s="123"/>
      <c r="L100" s="32"/>
      <c r="M100" s="14"/>
      <c r="N100" s="14"/>
      <c r="O100" s="14"/>
      <c r="P100" s="14"/>
      <c r="Q100" s="14"/>
      <c r="R100" s="14"/>
      <c r="S100" s="15"/>
    </row>
    <row r="101" spans="1:19" ht="12" customHeight="1">
      <c r="A101" s="26">
        <v>3</v>
      </c>
      <c r="B101" s="26" t="s">
        <v>183</v>
      </c>
      <c r="C101" s="104"/>
      <c r="D101" s="105"/>
      <c r="E101" s="29" t="s">
        <v>184</v>
      </c>
      <c r="F101" s="26">
        <v>2</v>
      </c>
      <c r="G101" s="26">
        <v>0</v>
      </c>
      <c r="H101" s="26">
        <v>0</v>
      </c>
      <c r="I101" s="26">
        <f>SUM(F101:H101)</f>
        <v>2</v>
      </c>
      <c r="J101" s="124"/>
      <c r="K101" s="123"/>
      <c r="L101" s="32"/>
      <c r="M101" s="14"/>
      <c r="N101" s="14"/>
      <c r="O101" s="14"/>
      <c r="P101" s="14"/>
      <c r="Q101" s="14"/>
      <c r="R101" s="14"/>
      <c r="S101" s="15"/>
    </row>
    <row r="102" spans="1:19" ht="12" customHeight="1">
      <c r="A102" s="33">
        <v>4</v>
      </c>
      <c r="B102" s="33" t="s">
        <v>185</v>
      </c>
      <c r="C102" s="125"/>
      <c r="D102" s="126"/>
      <c r="E102" s="29" t="s">
        <v>186</v>
      </c>
      <c r="F102" s="26">
        <v>2</v>
      </c>
      <c r="G102" s="26">
        <v>0</v>
      </c>
      <c r="H102" s="26">
        <v>0</v>
      </c>
      <c r="I102" s="26">
        <f>G102+F102</f>
        <v>2</v>
      </c>
      <c r="J102" s="30"/>
      <c r="K102" s="31"/>
      <c r="L102" s="32"/>
      <c r="M102" s="14"/>
      <c r="N102" s="14"/>
      <c r="O102" s="127"/>
      <c r="P102" s="14"/>
      <c r="Q102" s="14"/>
      <c r="R102" s="14"/>
      <c r="S102" s="15"/>
    </row>
    <row r="103" spans="1:19" ht="12.75" customHeight="1">
      <c r="A103" s="37"/>
      <c r="B103" s="111"/>
      <c r="C103" s="519" t="s">
        <v>47</v>
      </c>
      <c r="D103" s="520"/>
      <c r="E103" s="482"/>
      <c r="F103" s="35">
        <f>SUM(F99:F102)</f>
        <v>8</v>
      </c>
      <c r="G103" s="35">
        <f>SUM(G102)</f>
        <v>0</v>
      </c>
      <c r="H103" s="35">
        <f>SUM(H102)</f>
        <v>0</v>
      </c>
      <c r="I103" s="95">
        <f>SUM(I99:I102)</f>
        <v>8</v>
      </c>
      <c r="J103" s="75"/>
      <c r="K103" s="112"/>
      <c r="L103" s="128"/>
      <c r="M103" s="129"/>
      <c r="N103" s="129"/>
      <c r="O103" s="129"/>
      <c r="P103" s="129"/>
      <c r="Q103" s="129"/>
      <c r="R103" s="129"/>
      <c r="S103" s="129"/>
    </row>
    <row r="104" spans="1:19" ht="12.75" customHeight="1">
      <c r="A104" s="100"/>
      <c r="B104" s="101" t="s">
        <v>159</v>
      </c>
      <c r="C104" s="46"/>
      <c r="D104" s="120" t="s">
        <v>138</v>
      </c>
      <c r="E104" s="121" t="s">
        <v>187</v>
      </c>
      <c r="F104" s="102"/>
      <c r="G104" s="102"/>
      <c r="H104" s="102"/>
      <c r="I104" s="100"/>
      <c r="J104" s="103"/>
      <c r="K104" s="49"/>
      <c r="L104" s="25"/>
      <c r="M104" s="14"/>
      <c r="N104" s="14"/>
      <c r="O104" s="14"/>
      <c r="P104" s="14"/>
      <c r="Q104" s="14"/>
      <c r="R104" s="14"/>
      <c r="S104" s="15"/>
    </row>
    <row r="105" spans="1:19" ht="12" customHeight="1">
      <c r="A105" s="26">
        <v>1</v>
      </c>
      <c r="B105" s="26" t="s">
        <v>188</v>
      </c>
      <c r="C105" s="104"/>
      <c r="D105" s="105"/>
      <c r="E105" s="29" t="s">
        <v>189</v>
      </c>
      <c r="F105" s="26">
        <v>0</v>
      </c>
      <c r="G105" s="26">
        <v>0</v>
      </c>
      <c r="H105" s="26">
        <v>6</v>
      </c>
      <c r="I105" s="26">
        <f>SUM(F105:H105)</f>
        <v>6</v>
      </c>
      <c r="J105" s="103"/>
      <c r="K105" s="49"/>
      <c r="L105" s="25"/>
      <c r="M105" s="14"/>
      <c r="N105" s="14"/>
      <c r="O105" s="14"/>
      <c r="P105" s="14"/>
      <c r="Q105" s="14"/>
      <c r="R105" s="14"/>
      <c r="S105" s="15"/>
    </row>
    <row r="106" spans="1:19" ht="12" customHeight="1">
      <c r="A106" s="91">
        <v>2</v>
      </c>
      <c r="B106" s="91" t="s">
        <v>190</v>
      </c>
      <c r="C106" s="130"/>
      <c r="D106" s="131"/>
      <c r="E106" s="132" t="s">
        <v>191</v>
      </c>
      <c r="F106" s="91">
        <v>0</v>
      </c>
      <c r="G106" s="91">
        <v>0</v>
      </c>
      <c r="H106" s="91">
        <v>6</v>
      </c>
      <c r="I106" s="91">
        <f>SUM(F106:H106)</f>
        <v>6</v>
      </c>
      <c r="J106" s="133"/>
      <c r="K106" s="134"/>
      <c r="L106" s="135"/>
      <c r="M106" s="14"/>
      <c r="N106" s="14"/>
      <c r="O106" s="14"/>
      <c r="P106" s="14"/>
      <c r="Q106" s="14"/>
      <c r="R106" s="14"/>
      <c r="S106" s="15"/>
    </row>
    <row r="107" spans="1:19" ht="13.5">
      <c r="A107" s="35"/>
      <c r="B107" s="36"/>
      <c r="C107" s="480" t="s">
        <v>47</v>
      </c>
      <c r="D107" s="481"/>
      <c r="E107" s="482"/>
      <c r="F107" s="35">
        <v>0</v>
      </c>
      <c r="G107" s="35">
        <v>0</v>
      </c>
      <c r="H107" s="35">
        <v>6</v>
      </c>
      <c r="I107" s="95">
        <v>6</v>
      </c>
      <c r="J107" s="75"/>
      <c r="K107" s="112"/>
      <c r="L107" s="128"/>
      <c r="M107" s="129"/>
      <c r="N107" s="129"/>
      <c r="O107" s="129"/>
      <c r="P107" s="129"/>
      <c r="Q107" s="129"/>
      <c r="R107" s="129"/>
      <c r="S107" s="129"/>
    </row>
    <row r="108" spans="1:19" ht="12.75" customHeight="1">
      <c r="A108" s="35"/>
      <c r="B108" s="36"/>
      <c r="C108" s="480" t="s">
        <v>192</v>
      </c>
      <c r="D108" s="481"/>
      <c r="E108" s="482"/>
      <c r="F108" s="35">
        <f>F107+F103+F96+F87+F80+F75+F25</f>
        <v>97</v>
      </c>
      <c r="G108" s="35">
        <f>G107+G103+G96+G87+G80+G75+G25</f>
        <v>36</v>
      </c>
      <c r="H108" s="35">
        <f>H107+H103+H96+H87+H80+H75+H25</f>
        <v>14</v>
      </c>
      <c r="I108" s="35">
        <v>147</v>
      </c>
      <c r="J108" s="480" t="s">
        <v>193</v>
      </c>
      <c r="K108" s="481"/>
      <c r="L108" s="41" t="s">
        <v>194</v>
      </c>
      <c r="M108" s="14"/>
      <c r="N108" s="14"/>
      <c r="O108" s="14"/>
      <c r="P108" s="14"/>
      <c r="Q108" s="14"/>
      <c r="R108" s="14"/>
      <c r="S108" s="15"/>
    </row>
    <row r="109" spans="1:19" ht="7.5" customHeight="1">
      <c r="A109" s="136"/>
      <c r="B109" s="137"/>
      <c r="C109" s="137"/>
      <c r="D109" s="137"/>
      <c r="E109" s="138"/>
      <c r="F109" s="136"/>
      <c r="G109" s="136"/>
      <c r="H109" s="136"/>
      <c r="I109" s="136"/>
      <c r="J109" s="139"/>
      <c r="L109" s="14"/>
      <c r="M109" s="14"/>
      <c r="N109" s="14"/>
      <c r="O109" s="14"/>
      <c r="P109" s="14"/>
      <c r="Q109" s="14"/>
      <c r="R109" s="14"/>
      <c r="S109" s="15"/>
    </row>
    <row r="110" spans="1:19" ht="10.5" customHeight="1">
      <c r="A110" s="541" t="s">
        <v>195</v>
      </c>
      <c r="B110" s="528" t="s">
        <v>193</v>
      </c>
      <c r="C110" s="528"/>
      <c r="D110" s="542" t="s">
        <v>196</v>
      </c>
      <c r="E110" s="140"/>
      <c r="F110" s="141"/>
      <c r="G110" s="142"/>
      <c r="H110" s="142"/>
      <c r="I110" s="141"/>
      <c r="J110" s="143"/>
      <c r="L110" s="14"/>
      <c r="M110" s="14"/>
      <c r="N110" s="14"/>
      <c r="O110" s="14"/>
      <c r="P110" s="14"/>
      <c r="Q110" s="14"/>
      <c r="R110" s="14"/>
      <c r="S110" s="15"/>
    </row>
    <row r="111" spans="1:19" ht="10.5" customHeight="1">
      <c r="A111" s="541"/>
      <c r="B111" s="544" t="s">
        <v>197</v>
      </c>
      <c r="C111" s="544"/>
      <c r="D111" s="543"/>
      <c r="E111" s="144"/>
      <c r="F111" s="141"/>
      <c r="G111" s="142"/>
      <c r="H111" s="142"/>
      <c r="I111" s="141"/>
      <c r="J111" s="143"/>
      <c r="L111" s="14"/>
      <c r="M111" s="14"/>
      <c r="N111" s="14"/>
      <c r="O111" s="14"/>
      <c r="P111" s="14"/>
      <c r="Q111" s="14"/>
      <c r="R111" s="14"/>
      <c r="S111" s="15"/>
    </row>
    <row r="112" spans="1:19" ht="5.25" customHeight="1">
      <c r="A112" s="142"/>
      <c r="B112" s="141"/>
      <c r="C112" s="141"/>
      <c r="D112" s="141"/>
      <c r="E112" s="142"/>
      <c r="F112" s="6"/>
      <c r="G112" s="142"/>
      <c r="H112" s="142"/>
      <c r="I112" s="141"/>
      <c r="J112" s="143"/>
      <c r="L112" s="14"/>
      <c r="M112" s="14"/>
      <c r="N112" s="14"/>
      <c r="O112" s="14"/>
      <c r="P112" s="14"/>
      <c r="Q112" s="14"/>
      <c r="R112" s="14"/>
      <c r="S112" s="15"/>
    </row>
    <row r="113" spans="1:19" ht="12.75">
      <c r="A113" s="532" t="s">
        <v>198</v>
      </c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14"/>
      <c r="N113" s="14"/>
      <c r="O113" s="14"/>
      <c r="P113" s="14"/>
      <c r="Q113" s="14"/>
      <c r="R113" s="14"/>
      <c r="S113" s="15"/>
    </row>
    <row r="114" spans="1:19" ht="12.75">
      <c r="A114" s="532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14"/>
      <c r="N114" s="14"/>
      <c r="O114" s="14"/>
      <c r="P114" s="14"/>
      <c r="Q114" s="14"/>
      <c r="R114" s="14"/>
      <c r="S114" s="15"/>
    </row>
    <row r="115" spans="1:19" ht="6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"/>
      <c r="N115" s="14"/>
      <c r="O115" s="14"/>
      <c r="P115" s="14"/>
      <c r="Q115" s="14"/>
      <c r="R115" s="14"/>
      <c r="S115" s="15"/>
    </row>
    <row r="116" spans="1:19" ht="10.5" customHeight="1">
      <c r="A116" s="146" t="s">
        <v>50</v>
      </c>
      <c r="B116" s="147" t="s">
        <v>199</v>
      </c>
      <c r="C116" s="148"/>
      <c r="D116" s="148"/>
      <c r="E116" s="148"/>
      <c r="F116" s="148"/>
      <c r="G116" s="533"/>
      <c r="H116" s="534"/>
      <c r="I116" s="149"/>
      <c r="J116" s="150"/>
      <c r="L116" s="14"/>
      <c r="M116" s="14"/>
      <c r="N116" s="14"/>
      <c r="O116" s="14"/>
      <c r="P116" s="14"/>
      <c r="Q116" s="14"/>
      <c r="R116" s="14"/>
      <c r="S116" s="15"/>
    </row>
    <row r="117" spans="1:19" ht="3" customHeight="1">
      <c r="A117" s="151"/>
      <c r="B117" s="6"/>
      <c r="C117" s="6"/>
      <c r="D117" s="6"/>
      <c r="E117" s="6"/>
      <c r="F117" s="6"/>
      <c r="G117" s="6"/>
      <c r="H117" s="6"/>
      <c r="I117" s="149"/>
      <c r="J117" s="150"/>
      <c r="L117" s="14"/>
      <c r="M117" s="14"/>
      <c r="N117" s="14"/>
      <c r="O117" s="14"/>
      <c r="P117" s="14"/>
      <c r="Q117" s="14"/>
      <c r="R117" s="14"/>
      <c r="S117" s="15"/>
    </row>
    <row r="118" spans="1:19" ht="10.5" customHeight="1">
      <c r="A118" s="146" t="s">
        <v>138</v>
      </c>
      <c r="B118" s="152" t="s">
        <v>200</v>
      </c>
      <c r="C118" s="153"/>
      <c r="D118" s="153"/>
      <c r="E118" s="148"/>
      <c r="F118" s="154"/>
      <c r="G118" s="533"/>
      <c r="H118" s="534"/>
      <c r="I118" s="149"/>
      <c r="J118" s="150"/>
      <c r="L118" s="14"/>
      <c r="M118" s="14"/>
      <c r="N118" s="14"/>
      <c r="O118" s="14"/>
      <c r="P118" s="14"/>
      <c r="Q118" s="14"/>
      <c r="R118" s="14"/>
      <c r="S118" s="15"/>
    </row>
    <row r="119" spans="1:19" ht="3.75" customHeight="1">
      <c r="A119" s="151"/>
      <c r="B119" s="142"/>
      <c r="C119" s="142"/>
      <c r="D119" s="142"/>
      <c r="E119" s="6"/>
      <c r="F119" s="154"/>
      <c r="G119" s="6"/>
      <c r="H119" s="6"/>
      <c r="I119" s="149"/>
      <c r="J119" s="150"/>
      <c r="L119" s="14"/>
      <c r="M119" s="14"/>
      <c r="N119" s="14"/>
      <c r="O119" s="14"/>
      <c r="P119" s="14"/>
      <c r="Q119" s="14"/>
      <c r="R119" s="14"/>
      <c r="S119" s="15"/>
    </row>
    <row r="120" spans="1:19" ht="10.5" customHeight="1">
      <c r="A120" s="146" t="s">
        <v>201</v>
      </c>
      <c r="B120" s="147" t="s">
        <v>202</v>
      </c>
      <c r="C120" s="148"/>
      <c r="D120" s="148"/>
      <c r="E120" s="148"/>
      <c r="F120" s="149"/>
      <c r="G120" s="533"/>
      <c r="H120" s="534"/>
      <c r="I120" s="149"/>
      <c r="J120" s="150"/>
      <c r="L120" s="14"/>
      <c r="M120" s="14"/>
      <c r="N120" s="14"/>
      <c r="O120" s="14"/>
      <c r="P120" s="14"/>
      <c r="Q120" s="14"/>
      <c r="R120" s="14"/>
      <c r="S120" s="15"/>
    </row>
    <row r="121" spans="1:19" ht="2.25" customHeight="1">
      <c r="A121" s="151"/>
      <c r="B121" s="6"/>
      <c r="C121" s="6"/>
      <c r="D121" s="6"/>
      <c r="E121" s="6"/>
      <c r="F121" s="149"/>
      <c r="G121" s="6"/>
      <c r="H121" s="6"/>
      <c r="I121" s="149"/>
      <c r="J121" s="150"/>
      <c r="L121" s="14"/>
      <c r="M121" s="14"/>
      <c r="N121" s="14"/>
      <c r="O121" s="14"/>
      <c r="P121" s="14"/>
      <c r="Q121" s="14"/>
      <c r="R121" s="14"/>
      <c r="S121" s="15"/>
    </row>
    <row r="122" spans="1:19" ht="10.5" customHeight="1">
      <c r="A122" s="155" t="s">
        <v>203</v>
      </c>
      <c r="B122" s="156" t="s">
        <v>204</v>
      </c>
      <c r="C122" s="157"/>
      <c r="D122" s="157"/>
      <c r="E122" s="157"/>
      <c r="G122" s="535"/>
      <c r="H122" s="536"/>
      <c r="L122" s="14"/>
      <c r="M122" s="14"/>
      <c r="N122" s="14"/>
      <c r="O122" s="14"/>
      <c r="P122" s="14"/>
      <c r="Q122" s="14"/>
      <c r="R122" s="14"/>
      <c r="S122" s="15"/>
    </row>
    <row r="123" spans="2:4" ht="12.75">
      <c r="B123" s="158"/>
      <c r="C123" s="158"/>
      <c r="D123" s="158"/>
    </row>
    <row r="124" spans="2:12" ht="12.75">
      <c r="B124" s="158"/>
      <c r="C124" s="158"/>
      <c r="D124" s="158"/>
      <c r="F124" s="537" t="s">
        <v>205</v>
      </c>
      <c r="G124" s="537"/>
      <c r="H124" s="537"/>
      <c r="I124" s="537"/>
      <c r="J124" s="537"/>
      <c r="K124" s="537"/>
      <c r="L124" s="537"/>
    </row>
    <row r="125" spans="2:12" ht="12.75">
      <c r="B125" s="158"/>
      <c r="C125" s="158"/>
      <c r="D125" s="158"/>
      <c r="F125" s="538" t="s">
        <v>206</v>
      </c>
      <c r="G125" s="538"/>
      <c r="H125" s="538"/>
      <c r="I125" s="538"/>
      <c r="J125" s="538"/>
      <c r="K125" s="538"/>
      <c r="L125" s="538"/>
    </row>
    <row r="126" ht="15.75" customHeight="1"/>
    <row r="127" ht="15.75" customHeight="1"/>
    <row r="128" ht="15.75" customHeight="1">
      <c r="A128" s="159" t="s">
        <v>207</v>
      </c>
    </row>
    <row r="129" spans="1:12" ht="12.75">
      <c r="A129" s="159" t="s">
        <v>208</v>
      </c>
      <c r="F129" s="160"/>
      <c r="G129" s="160"/>
      <c r="H129" s="161"/>
      <c r="I129" s="162"/>
      <c r="J129" s="163"/>
      <c r="K129" s="164"/>
      <c r="L129" s="165"/>
    </row>
    <row r="130" spans="1:6" ht="12.75">
      <c r="A130" s="159" t="s">
        <v>209</v>
      </c>
      <c r="F130" s="1" t="s">
        <v>210</v>
      </c>
    </row>
  </sheetData>
  <sheetProtection/>
  <mergeCells count="45">
    <mergeCell ref="G118:H118"/>
    <mergeCell ref="G120:H120"/>
    <mergeCell ref="G122:H122"/>
    <mergeCell ref="F124:L124"/>
    <mergeCell ref="F125:L125"/>
    <mergeCell ref="A110:A111"/>
    <mergeCell ref="B110:C110"/>
    <mergeCell ref="D110:D111"/>
    <mergeCell ref="B111:C111"/>
    <mergeCell ref="A113:L114"/>
    <mergeCell ref="G116:H116"/>
    <mergeCell ref="C96:E96"/>
    <mergeCell ref="D97:E97"/>
    <mergeCell ref="C103:E103"/>
    <mergeCell ref="C107:E107"/>
    <mergeCell ref="C108:E108"/>
    <mergeCell ref="J108:K108"/>
    <mergeCell ref="C67:E67"/>
    <mergeCell ref="C75:E75"/>
    <mergeCell ref="C80:E80"/>
    <mergeCell ref="D81:E81"/>
    <mergeCell ref="C87:E87"/>
    <mergeCell ref="D88:E88"/>
    <mergeCell ref="K16:K17"/>
    <mergeCell ref="L16:L17"/>
    <mergeCell ref="C18:E18"/>
    <mergeCell ref="D19:E19"/>
    <mergeCell ref="C25:E25"/>
    <mergeCell ref="D26:E26"/>
    <mergeCell ref="A7:J7"/>
    <mergeCell ref="A8:L8"/>
    <mergeCell ref="A9:L9"/>
    <mergeCell ref="A10:L10"/>
    <mergeCell ref="A11:L11"/>
    <mergeCell ref="A16:A17"/>
    <mergeCell ref="B16:B17"/>
    <mergeCell ref="C16:E17"/>
    <mergeCell ref="F16:I16"/>
    <mergeCell ref="J16:J17"/>
    <mergeCell ref="B1:L1"/>
    <mergeCell ref="B2:L2"/>
    <mergeCell ref="B3:L3"/>
    <mergeCell ref="B4:L4"/>
    <mergeCell ref="B5:L5"/>
    <mergeCell ref="B6:L6"/>
  </mergeCells>
  <printOptions/>
  <pageMargins left="0.984251968503937" right="0.2755905511811024" top="0.2755905511811024" bottom="0.1968503937007874" header="0.2362204724409449" footer="0.15748031496062992"/>
  <pageSetup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R137"/>
  <sheetViews>
    <sheetView zoomScalePageLayoutView="0" workbookViewId="0" topLeftCell="A1">
      <selection activeCell="F22" sqref="F22"/>
    </sheetView>
  </sheetViews>
  <sheetFormatPr defaultColWidth="9.28125" defaultRowHeight="15"/>
  <cols>
    <col min="1" max="1" width="4.28125" style="6" customWidth="1"/>
    <col min="2" max="2" width="14.8515625" style="6" customWidth="1"/>
    <col min="3" max="3" width="2.57421875" style="6" customWidth="1"/>
    <col min="4" max="4" width="2.7109375" style="6" customWidth="1"/>
    <col min="5" max="5" width="43.28125" style="6" customWidth="1"/>
    <col min="6" max="6" width="3.421875" style="6" customWidth="1"/>
    <col min="7" max="7" width="3.57421875" style="6" customWidth="1"/>
    <col min="8" max="8" width="3.00390625" style="6" customWidth="1"/>
    <col min="9" max="9" width="4.28125" style="149" customWidth="1"/>
    <col min="10" max="10" width="4.7109375" style="150" customWidth="1"/>
    <col min="11" max="11" width="5.7109375" style="560" customWidth="1"/>
    <col min="12" max="12" width="5.7109375" style="5" customWidth="1"/>
    <col min="13" max="18" width="9.28125" style="2" customWidth="1"/>
    <col min="19" max="16384" width="9.28125" style="1" customWidth="1"/>
  </cols>
  <sheetData>
    <row r="1" spans="2:12" ht="17.25">
      <c r="B1" s="555" t="s">
        <v>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2:12" ht="20.25">
      <c r="B2" s="556" t="s">
        <v>1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2:12" ht="20.25">
      <c r="B3" s="556" t="s">
        <v>2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</row>
    <row r="4" spans="2:12" ht="20.25">
      <c r="B4" s="556" t="s">
        <v>3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2:12" ht="12.75">
      <c r="B5" s="557" t="s">
        <v>4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2" ht="14.25" customHeight="1" thickBot="1">
      <c r="A6" s="558"/>
      <c r="B6" s="445" t="s">
        <v>5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</row>
    <row r="7" spans="1:10" ht="9" customHeight="1">
      <c r="A7" s="559"/>
      <c r="B7" s="559"/>
      <c r="C7" s="559"/>
      <c r="D7" s="559"/>
      <c r="E7" s="559"/>
      <c r="F7" s="559"/>
      <c r="G7" s="559"/>
      <c r="H7" s="559"/>
      <c r="I7" s="559"/>
      <c r="J7" s="559"/>
    </row>
    <row r="8" spans="1:18" s="6" customFormat="1" ht="15.75" customHeight="1">
      <c r="A8" s="447" t="s">
        <v>6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5"/>
      <c r="N8" s="5"/>
      <c r="O8" s="5"/>
      <c r="P8" s="5"/>
      <c r="Q8" s="5"/>
      <c r="R8" s="5"/>
    </row>
    <row r="9" spans="1:12" ht="15.75" customHeight="1">
      <c r="A9" s="448" t="s">
        <v>7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</row>
    <row r="10" spans="1:12" ht="15.75" customHeight="1">
      <c r="A10" s="448" t="s">
        <v>8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</row>
    <row r="11" spans="1:12" ht="15.75" customHeight="1">
      <c r="A11" s="449" t="s">
        <v>531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</row>
    <row r="12" spans="9:12" ht="4.5" customHeight="1">
      <c r="I12" s="390"/>
      <c r="J12" s="390"/>
      <c r="K12" s="390"/>
      <c r="L12" s="390"/>
    </row>
    <row r="13" spans="1:12" ht="15" customHeight="1">
      <c r="A13" s="9" t="s">
        <v>10</v>
      </c>
      <c r="B13" s="390"/>
      <c r="C13" s="390"/>
      <c r="D13" s="390"/>
      <c r="E13" s="9" t="s">
        <v>11</v>
      </c>
      <c r="F13" s="9" t="s">
        <v>12</v>
      </c>
      <c r="I13" s="9" t="s">
        <v>13</v>
      </c>
      <c r="K13" s="390"/>
      <c r="L13" s="390"/>
    </row>
    <row r="14" spans="1:12" ht="7.5" customHeight="1">
      <c r="A14" s="9"/>
      <c r="B14" s="390"/>
      <c r="C14" s="390"/>
      <c r="D14" s="390"/>
      <c r="E14" s="9"/>
      <c r="F14" s="390"/>
      <c r="G14" s="390"/>
      <c r="H14" s="390"/>
      <c r="I14" s="390"/>
      <c r="J14" s="390"/>
      <c r="K14" s="390"/>
      <c r="L14" s="390"/>
    </row>
    <row r="15" spans="1:10" ht="5.25" customHeight="1">
      <c r="A15" s="11"/>
      <c r="B15" s="11"/>
      <c r="C15" s="11"/>
      <c r="D15" s="11"/>
      <c r="E15" s="11"/>
      <c r="F15" s="11"/>
      <c r="G15" s="11"/>
      <c r="H15" s="11"/>
      <c r="I15" s="12"/>
      <c r="J15" s="13"/>
    </row>
    <row r="16" spans="1:19" ht="13.5">
      <c r="A16" s="450" t="s">
        <v>14</v>
      </c>
      <c r="B16" s="450" t="s">
        <v>15</v>
      </c>
      <c r="C16" s="452" t="s">
        <v>16</v>
      </c>
      <c r="D16" s="453"/>
      <c r="E16" s="454"/>
      <c r="F16" s="458" t="s">
        <v>17</v>
      </c>
      <c r="G16" s="459"/>
      <c r="H16" s="459"/>
      <c r="I16" s="460"/>
      <c r="J16" s="461" t="s">
        <v>18</v>
      </c>
      <c r="K16" s="463" t="s">
        <v>19</v>
      </c>
      <c r="L16" s="463" t="s">
        <v>20</v>
      </c>
      <c r="M16" s="14"/>
      <c r="N16" s="14"/>
      <c r="O16" s="14"/>
      <c r="P16" s="14"/>
      <c r="Q16" s="14"/>
      <c r="R16" s="14"/>
      <c r="S16" s="15"/>
    </row>
    <row r="17" spans="1:19" ht="13.5">
      <c r="A17" s="451"/>
      <c r="B17" s="451"/>
      <c r="C17" s="455"/>
      <c r="D17" s="456"/>
      <c r="E17" s="457"/>
      <c r="F17" s="16" t="s">
        <v>21</v>
      </c>
      <c r="G17" s="16" t="s">
        <v>22</v>
      </c>
      <c r="H17" s="16" t="s">
        <v>23</v>
      </c>
      <c r="I17" s="16" t="s">
        <v>24</v>
      </c>
      <c r="J17" s="462"/>
      <c r="K17" s="464"/>
      <c r="L17" s="464"/>
      <c r="M17" s="14"/>
      <c r="N17" s="14"/>
      <c r="O17" s="14"/>
      <c r="P17" s="14"/>
      <c r="Q17" s="14"/>
      <c r="R17" s="14"/>
      <c r="S17" s="15"/>
    </row>
    <row r="18" spans="1:19" ht="12.75" customHeight="1">
      <c r="A18" s="17" t="s">
        <v>25</v>
      </c>
      <c r="B18" s="17" t="s">
        <v>26</v>
      </c>
      <c r="C18" s="465" t="s">
        <v>27</v>
      </c>
      <c r="D18" s="466"/>
      <c r="E18" s="467"/>
      <c r="F18" s="17" t="s">
        <v>28</v>
      </c>
      <c r="G18" s="17" t="s">
        <v>29</v>
      </c>
      <c r="H18" s="17" t="s">
        <v>30</v>
      </c>
      <c r="I18" s="17" t="s">
        <v>31</v>
      </c>
      <c r="J18" s="18" t="s">
        <v>32</v>
      </c>
      <c r="K18" s="17" t="s">
        <v>33</v>
      </c>
      <c r="L18" s="19" t="s">
        <v>34</v>
      </c>
      <c r="M18" s="14"/>
      <c r="N18" s="14"/>
      <c r="O18" s="14"/>
      <c r="P18" s="14"/>
      <c r="Q18" s="14"/>
      <c r="R18" s="14"/>
      <c r="S18" s="15"/>
    </row>
    <row r="19" spans="1:19" ht="15" customHeight="1">
      <c r="A19" s="20"/>
      <c r="C19" s="21" t="s">
        <v>546</v>
      </c>
      <c r="D19" s="539" t="s">
        <v>547</v>
      </c>
      <c r="E19" s="540"/>
      <c r="F19" s="20"/>
      <c r="G19" s="20"/>
      <c r="H19" s="20"/>
      <c r="I19" s="22"/>
      <c r="J19" s="23"/>
      <c r="K19" s="169"/>
      <c r="L19" s="170"/>
      <c r="M19" s="14"/>
      <c r="N19" s="14"/>
      <c r="O19" s="14"/>
      <c r="P19" s="14"/>
      <c r="Q19" s="14"/>
      <c r="R19" s="14"/>
      <c r="S19" s="15"/>
    </row>
    <row r="20" spans="1:19" ht="15" customHeight="1">
      <c r="A20" s="20"/>
      <c r="C20" s="545"/>
      <c r="D20" s="546" t="s">
        <v>35</v>
      </c>
      <c r="E20" s="546" t="s">
        <v>178</v>
      </c>
      <c r="F20" s="551"/>
      <c r="G20" s="551"/>
      <c r="H20" s="551"/>
      <c r="I20" s="552"/>
      <c r="J20" s="23"/>
      <c r="K20" s="169"/>
      <c r="L20" s="170"/>
      <c r="M20" s="14"/>
      <c r="N20" s="14"/>
      <c r="O20" s="14"/>
      <c r="P20" s="14"/>
      <c r="Q20" s="14"/>
      <c r="R20" s="14"/>
      <c r="S20" s="15"/>
    </row>
    <row r="21" spans="1:19" ht="12" customHeight="1">
      <c r="A21" s="122">
        <v>1</v>
      </c>
      <c r="B21" s="550" t="s">
        <v>532</v>
      </c>
      <c r="C21" s="561"/>
      <c r="D21" s="562"/>
      <c r="E21" s="550" t="s">
        <v>626</v>
      </c>
      <c r="F21" s="551">
        <v>3</v>
      </c>
      <c r="G21" s="551">
        <v>0</v>
      </c>
      <c r="H21" s="551">
        <v>0</v>
      </c>
      <c r="I21" s="552">
        <f>SUM(F21:H21)</f>
        <v>3</v>
      </c>
      <c r="J21" s="563"/>
      <c r="K21" s="88"/>
      <c r="L21" s="89"/>
      <c r="M21" s="14"/>
      <c r="N21" s="14"/>
      <c r="O21" s="14"/>
      <c r="P21" s="14"/>
      <c r="Q21" s="14"/>
      <c r="R21" s="14"/>
      <c r="S21" s="15"/>
    </row>
    <row r="22" spans="1:19" ht="12" customHeight="1">
      <c r="A22" s="122">
        <v>2</v>
      </c>
      <c r="B22" s="550" t="s">
        <v>533</v>
      </c>
      <c r="C22" s="561"/>
      <c r="D22" s="562"/>
      <c r="E22" s="550" t="s">
        <v>627</v>
      </c>
      <c r="F22" s="551">
        <v>2</v>
      </c>
      <c r="G22" s="551">
        <v>0</v>
      </c>
      <c r="H22" s="551">
        <v>0</v>
      </c>
      <c r="I22" s="552">
        <f aca="true" t="shared" si="0" ref="I22:I34">SUM(F22:H22)</f>
        <v>2</v>
      </c>
      <c r="J22" s="563"/>
      <c r="K22" s="88"/>
      <c r="L22" s="89"/>
      <c r="M22" s="14"/>
      <c r="N22" s="14"/>
      <c r="O22" s="14"/>
      <c r="P22" s="14"/>
      <c r="Q22" s="14"/>
      <c r="R22" s="14"/>
      <c r="S22" s="15"/>
    </row>
    <row r="23" spans="1:19" ht="12" customHeight="1">
      <c r="A23" s="122">
        <v>3</v>
      </c>
      <c r="B23" s="550" t="s">
        <v>534</v>
      </c>
      <c r="C23" s="561"/>
      <c r="D23" s="562"/>
      <c r="E23" s="550" t="s">
        <v>628</v>
      </c>
      <c r="F23" s="551">
        <v>2</v>
      </c>
      <c r="G23" s="551">
        <v>0</v>
      </c>
      <c r="H23" s="551">
        <v>0</v>
      </c>
      <c r="I23" s="552">
        <f t="shared" si="0"/>
        <v>2</v>
      </c>
      <c r="J23" s="563"/>
      <c r="K23" s="88"/>
      <c r="L23" s="89"/>
      <c r="M23" s="14"/>
      <c r="N23" s="14"/>
      <c r="O23" s="14"/>
      <c r="P23" s="14"/>
      <c r="Q23" s="14"/>
      <c r="R23" s="14"/>
      <c r="S23" s="15"/>
    </row>
    <row r="24" spans="1:19" ht="12" customHeight="1">
      <c r="A24" s="122">
        <v>4</v>
      </c>
      <c r="B24" s="550" t="s">
        <v>535</v>
      </c>
      <c r="C24" s="561"/>
      <c r="D24" s="562"/>
      <c r="E24" s="550" t="s">
        <v>629</v>
      </c>
      <c r="F24" s="551">
        <v>2</v>
      </c>
      <c r="G24" s="551">
        <v>0</v>
      </c>
      <c r="H24" s="551">
        <v>0</v>
      </c>
      <c r="I24" s="552">
        <f t="shared" si="0"/>
        <v>2</v>
      </c>
      <c r="J24" s="563"/>
      <c r="K24" s="88"/>
      <c r="L24" s="89"/>
      <c r="M24" s="14"/>
      <c r="N24" s="14"/>
      <c r="O24" s="14"/>
      <c r="P24" s="14"/>
      <c r="Q24" s="14"/>
      <c r="R24" s="14"/>
      <c r="S24" s="15"/>
    </row>
    <row r="25" spans="1:19" ht="12" customHeight="1">
      <c r="A25" s="122">
        <v>5</v>
      </c>
      <c r="B25" s="550" t="s">
        <v>536</v>
      </c>
      <c r="C25" s="561"/>
      <c r="D25" s="562"/>
      <c r="E25" s="550" t="s">
        <v>630</v>
      </c>
      <c r="F25" s="551">
        <v>2</v>
      </c>
      <c r="G25" s="551">
        <v>0</v>
      </c>
      <c r="H25" s="551">
        <v>0</v>
      </c>
      <c r="I25" s="552">
        <f t="shared" si="0"/>
        <v>2</v>
      </c>
      <c r="J25" s="563"/>
      <c r="K25" s="88"/>
      <c r="L25" s="89"/>
      <c r="M25" s="14"/>
      <c r="N25" s="14"/>
      <c r="O25" s="14"/>
      <c r="P25" s="14"/>
      <c r="Q25" s="14"/>
      <c r="R25" s="14"/>
      <c r="S25" s="15"/>
    </row>
    <row r="26" spans="1:19" ht="12" customHeight="1">
      <c r="A26" s="122">
        <v>6</v>
      </c>
      <c r="B26" s="550" t="s">
        <v>537</v>
      </c>
      <c r="C26" s="561"/>
      <c r="D26" s="562"/>
      <c r="E26" s="550" t="s">
        <v>631</v>
      </c>
      <c r="F26" s="551">
        <v>3</v>
      </c>
      <c r="G26" s="551">
        <v>0</v>
      </c>
      <c r="H26" s="551">
        <v>0</v>
      </c>
      <c r="I26" s="552">
        <f t="shared" si="0"/>
        <v>3</v>
      </c>
      <c r="J26" s="563"/>
      <c r="K26" s="88"/>
      <c r="L26" s="89"/>
      <c r="M26" s="14"/>
      <c r="N26" s="14"/>
      <c r="O26" s="14"/>
      <c r="P26" s="14"/>
      <c r="Q26" s="14"/>
      <c r="R26" s="14"/>
      <c r="S26" s="15"/>
    </row>
    <row r="27" spans="1:19" ht="12" customHeight="1">
      <c r="A27" s="122">
        <v>7</v>
      </c>
      <c r="B27" s="550" t="s">
        <v>538</v>
      </c>
      <c r="C27" s="561"/>
      <c r="D27" s="562"/>
      <c r="E27" s="550" t="s">
        <v>632</v>
      </c>
      <c r="F27" s="551">
        <v>0</v>
      </c>
      <c r="G27" s="551">
        <v>0</v>
      </c>
      <c r="H27" s="551">
        <v>2</v>
      </c>
      <c r="I27" s="552">
        <f t="shared" si="0"/>
        <v>2</v>
      </c>
      <c r="J27" s="563"/>
      <c r="K27" s="88"/>
      <c r="L27" s="89"/>
      <c r="M27" s="14"/>
      <c r="N27" s="14"/>
      <c r="O27" s="14"/>
      <c r="P27" s="14"/>
      <c r="Q27" s="14"/>
      <c r="R27" s="14"/>
      <c r="S27" s="15"/>
    </row>
    <row r="28" spans="1:19" ht="12" customHeight="1">
      <c r="A28" s="122">
        <v>8</v>
      </c>
      <c r="B28" s="550" t="s">
        <v>539</v>
      </c>
      <c r="C28" s="561"/>
      <c r="D28" s="562"/>
      <c r="E28" s="550" t="s">
        <v>633</v>
      </c>
      <c r="F28" s="551">
        <v>2</v>
      </c>
      <c r="G28" s="551">
        <v>0</v>
      </c>
      <c r="H28" s="551">
        <v>0</v>
      </c>
      <c r="I28" s="552">
        <f t="shared" si="0"/>
        <v>2</v>
      </c>
      <c r="J28" s="563"/>
      <c r="K28" s="88"/>
      <c r="L28" s="89"/>
      <c r="M28" s="14"/>
      <c r="N28" s="14"/>
      <c r="O28" s="14"/>
      <c r="P28" s="14"/>
      <c r="Q28" s="14"/>
      <c r="R28" s="14"/>
      <c r="S28" s="15"/>
    </row>
    <row r="29" spans="1:19" ht="12" customHeight="1">
      <c r="A29" s="122">
        <v>9</v>
      </c>
      <c r="B29" s="550" t="s">
        <v>540</v>
      </c>
      <c r="C29" s="561"/>
      <c r="D29" s="562"/>
      <c r="E29" s="550" t="s">
        <v>634</v>
      </c>
      <c r="F29" s="551">
        <v>2</v>
      </c>
      <c r="G29" s="551">
        <v>0</v>
      </c>
      <c r="H29" s="551">
        <v>0</v>
      </c>
      <c r="I29" s="552">
        <f t="shared" si="0"/>
        <v>2</v>
      </c>
      <c r="J29" s="564"/>
      <c r="K29" s="88"/>
      <c r="L29" s="89"/>
      <c r="M29" s="14"/>
      <c r="N29" s="14"/>
      <c r="O29" s="14"/>
      <c r="P29" s="14"/>
      <c r="Q29" s="14"/>
      <c r="R29" s="14"/>
      <c r="S29" s="15"/>
    </row>
    <row r="30" spans="1:19" ht="24.75" customHeight="1">
      <c r="A30" s="122">
        <v>10</v>
      </c>
      <c r="B30" s="550" t="s">
        <v>541</v>
      </c>
      <c r="C30" s="561"/>
      <c r="D30" s="562"/>
      <c r="E30" s="550" t="s">
        <v>635</v>
      </c>
      <c r="F30" s="551">
        <v>2</v>
      </c>
      <c r="G30" s="551">
        <v>0</v>
      </c>
      <c r="H30" s="551">
        <v>0</v>
      </c>
      <c r="I30" s="552">
        <f t="shared" si="0"/>
        <v>2</v>
      </c>
      <c r="J30" s="563"/>
      <c r="K30" s="88"/>
      <c r="L30" s="89"/>
      <c r="M30" s="14"/>
      <c r="N30" s="14"/>
      <c r="O30" s="14"/>
      <c r="P30" s="14"/>
      <c r="Q30" s="14"/>
      <c r="R30" s="14"/>
      <c r="S30" s="15"/>
    </row>
    <row r="31" spans="1:19" ht="12" customHeight="1">
      <c r="A31" s="122">
        <v>11</v>
      </c>
      <c r="B31" s="550" t="s">
        <v>542</v>
      </c>
      <c r="C31" s="561"/>
      <c r="D31" s="562"/>
      <c r="E31" s="550" t="s">
        <v>636</v>
      </c>
      <c r="F31" s="551">
        <v>2</v>
      </c>
      <c r="G31" s="551">
        <v>0</v>
      </c>
      <c r="H31" s="551">
        <v>0</v>
      </c>
      <c r="I31" s="552">
        <f t="shared" si="0"/>
        <v>2</v>
      </c>
      <c r="J31" s="563"/>
      <c r="K31" s="88"/>
      <c r="L31" s="89"/>
      <c r="M31" s="14"/>
      <c r="N31" s="14"/>
      <c r="O31" s="14"/>
      <c r="P31" s="14"/>
      <c r="Q31" s="14"/>
      <c r="R31" s="14"/>
      <c r="S31" s="15"/>
    </row>
    <row r="32" spans="1:19" ht="12" customHeight="1">
      <c r="A32" s="122">
        <v>12</v>
      </c>
      <c r="B32" s="550" t="s">
        <v>543</v>
      </c>
      <c r="C32" s="561"/>
      <c r="D32" s="562"/>
      <c r="E32" s="550" t="s">
        <v>637</v>
      </c>
      <c r="F32" s="551">
        <v>0</v>
      </c>
      <c r="G32" s="551">
        <v>0</v>
      </c>
      <c r="H32" s="551">
        <v>1</v>
      </c>
      <c r="I32" s="552">
        <f t="shared" si="0"/>
        <v>1</v>
      </c>
      <c r="J32" s="563"/>
      <c r="K32" s="88"/>
      <c r="L32" s="89"/>
      <c r="M32" s="14"/>
      <c r="N32" s="14"/>
      <c r="O32" s="14"/>
      <c r="P32" s="14"/>
      <c r="Q32" s="14"/>
      <c r="R32" s="14"/>
      <c r="S32" s="15"/>
    </row>
    <row r="33" spans="1:19" ht="12" customHeight="1">
      <c r="A33" s="122">
        <v>13</v>
      </c>
      <c r="B33" s="550" t="s">
        <v>544</v>
      </c>
      <c r="C33" s="561"/>
      <c r="D33" s="562"/>
      <c r="E33" s="550" t="s">
        <v>638</v>
      </c>
      <c r="F33" s="551">
        <v>0</v>
      </c>
      <c r="G33" s="551">
        <v>0</v>
      </c>
      <c r="H33" s="551">
        <v>1</v>
      </c>
      <c r="I33" s="552">
        <f t="shared" si="0"/>
        <v>1</v>
      </c>
      <c r="J33" s="563"/>
      <c r="K33" s="88"/>
      <c r="L33" s="89"/>
      <c r="M33" s="14"/>
      <c r="N33" s="14"/>
      <c r="O33" s="14"/>
      <c r="P33" s="14"/>
      <c r="Q33" s="14"/>
      <c r="R33" s="14"/>
      <c r="S33" s="15"/>
    </row>
    <row r="34" spans="1:19" ht="12" customHeight="1">
      <c r="A34" s="122">
        <v>14</v>
      </c>
      <c r="B34" s="553" t="s">
        <v>545</v>
      </c>
      <c r="C34" s="565"/>
      <c r="D34" s="566"/>
      <c r="E34" s="553" t="s">
        <v>639</v>
      </c>
      <c r="F34" s="554">
        <v>0</v>
      </c>
      <c r="G34" s="554">
        <v>0</v>
      </c>
      <c r="H34" s="554">
        <v>3</v>
      </c>
      <c r="I34" s="552">
        <f t="shared" si="0"/>
        <v>3</v>
      </c>
      <c r="J34" s="567"/>
      <c r="K34" s="92"/>
      <c r="L34" s="93"/>
      <c r="M34" s="14"/>
      <c r="N34" s="14"/>
      <c r="O34" s="14"/>
      <c r="P34" s="14"/>
      <c r="Q34" s="14"/>
      <c r="R34" s="14"/>
      <c r="S34" s="15"/>
    </row>
    <row r="35" spans="1:19" s="6" customFormat="1" ht="13.5">
      <c r="A35" s="35"/>
      <c r="B35" s="36"/>
      <c r="C35" s="480" t="s">
        <v>47</v>
      </c>
      <c r="D35" s="481"/>
      <c r="E35" s="482"/>
      <c r="F35" s="37">
        <f>SUM(F21:F34)</f>
        <v>22</v>
      </c>
      <c r="G35" s="37">
        <f>SUM(G21:G34)</f>
        <v>0</v>
      </c>
      <c r="H35" s="37">
        <f>SUM(H21:H34)</f>
        <v>7</v>
      </c>
      <c r="I35" s="37">
        <f>SUM(I21:I34)</f>
        <v>29</v>
      </c>
      <c r="J35" s="39"/>
      <c r="K35" s="40"/>
      <c r="L35" s="41"/>
      <c r="M35" s="42"/>
      <c r="N35" s="42"/>
      <c r="O35" s="42"/>
      <c r="P35" s="42"/>
      <c r="Q35" s="42"/>
      <c r="R35" s="42"/>
      <c r="S35" s="43"/>
    </row>
    <row r="36" spans="1:19" ht="15" customHeight="1">
      <c r="A36" s="44"/>
      <c r="B36" s="568"/>
      <c r="C36" s="46" t="s">
        <v>548</v>
      </c>
      <c r="D36" s="496" t="s">
        <v>549</v>
      </c>
      <c r="E36" s="497"/>
      <c r="F36" s="47"/>
      <c r="G36" s="47"/>
      <c r="H36" s="47"/>
      <c r="I36" s="44"/>
      <c r="J36" s="48"/>
      <c r="K36" s="569"/>
      <c r="L36" s="170"/>
      <c r="M36" s="14"/>
      <c r="N36" s="14"/>
      <c r="O36" s="14"/>
      <c r="P36" s="14"/>
      <c r="Q36" s="14"/>
      <c r="R36" s="14"/>
      <c r="S36" s="15"/>
    </row>
    <row r="37" spans="1:19" ht="10.5" customHeight="1">
      <c r="A37" s="50"/>
      <c r="B37" s="570"/>
      <c r="D37" s="587" t="s">
        <v>35</v>
      </c>
      <c r="E37" s="198" t="s">
        <v>550</v>
      </c>
      <c r="F37" s="54"/>
      <c r="G37" s="54"/>
      <c r="H37" s="54"/>
      <c r="I37" s="50"/>
      <c r="J37" s="55"/>
      <c r="K37" s="571"/>
      <c r="L37" s="170"/>
      <c r="M37" s="14"/>
      <c r="N37" s="14"/>
      <c r="O37" s="14"/>
      <c r="P37" s="14"/>
      <c r="Q37" s="14"/>
      <c r="R37" s="14"/>
      <c r="S37" s="15"/>
    </row>
    <row r="38" spans="1:19" ht="12" customHeight="1">
      <c r="A38" s="122">
        <v>1</v>
      </c>
      <c r="B38" s="175" t="s">
        <v>551</v>
      </c>
      <c r="C38" s="572"/>
      <c r="D38" s="573"/>
      <c r="E38" s="175" t="s">
        <v>640</v>
      </c>
      <c r="F38" s="591">
        <v>2</v>
      </c>
      <c r="G38" s="591">
        <v>0</v>
      </c>
      <c r="H38" s="591">
        <v>0</v>
      </c>
      <c r="I38" s="122">
        <f>SUM(F38:H38)</f>
        <v>2</v>
      </c>
      <c r="J38" s="87"/>
      <c r="K38" s="88"/>
      <c r="L38" s="589"/>
      <c r="M38" s="14"/>
      <c r="N38" s="14"/>
      <c r="O38" s="14"/>
      <c r="P38" s="14"/>
      <c r="Q38" s="14"/>
      <c r="R38" s="14"/>
      <c r="S38" s="15"/>
    </row>
    <row r="39" spans="1:19" ht="12" customHeight="1">
      <c r="A39" s="179">
        <v>2</v>
      </c>
      <c r="B39" s="178" t="s">
        <v>552</v>
      </c>
      <c r="C39" s="574"/>
      <c r="D39" s="575"/>
      <c r="E39" s="178" t="s">
        <v>641</v>
      </c>
      <c r="F39" s="592">
        <v>2</v>
      </c>
      <c r="G39" s="592">
        <v>0</v>
      </c>
      <c r="H39" s="592">
        <v>0</v>
      </c>
      <c r="I39" s="179">
        <f>SUM(F39:H39)</f>
        <v>2</v>
      </c>
      <c r="J39" s="181"/>
      <c r="K39" s="197"/>
      <c r="L39" s="590"/>
      <c r="M39" s="14"/>
      <c r="N39" s="14"/>
      <c r="O39" s="14"/>
      <c r="P39" s="14"/>
      <c r="Q39" s="14"/>
      <c r="R39" s="14"/>
      <c r="S39" s="15"/>
    </row>
    <row r="40" spans="1:19" s="6" customFormat="1" ht="13.5">
      <c r="A40" s="37"/>
      <c r="B40" s="111"/>
      <c r="C40" s="519" t="s">
        <v>47</v>
      </c>
      <c r="D40" s="520"/>
      <c r="E40" s="521"/>
      <c r="F40" s="37">
        <v>2</v>
      </c>
      <c r="G40" s="37">
        <f>SUM(G38:G39)</f>
        <v>0</v>
      </c>
      <c r="H40" s="37">
        <f>SUM(H38:H39)</f>
        <v>0</v>
      </c>
      <c r="I40" s="37">
        <v>2</v>
      </c>
      <c r="J40" s="39"/>
      <c r="K40" s="588"/>
      <c r="L40" s="577"/>
      <c r="M40" s="42"/>
      <c r="N40" s="42"/>
      <c r="O40" s="42"/>
      <c r="P40" s="42"/>
      <c r="Q40" s="42"/>
      <c r="R40" s="42"/>
      <c r="S40" s="43"/>
    </row>
    <row r="41" spans="1:19" ht="15" customHeight="1">
      <c r="A41" s="44"/>
      <c r="B41" s="568"/>
      <c r="C41" s="46" t="s">
        <v>553</v>
      </c>
      <c r="D41" s="496" t="s">
        <v>554</v>
      </c>
      <c r="E41" s="497"/>
      <c r="F41" s="47"/>
      <c r="G41" s="47"/>
      <c r="H41" s="47"/>
      <c r="I41" s="44"/>
      <c r="J41" s="48"/>
      <c r="K41" s="569"/>
      <c r="L41" s="170"/>
      <c r="M41" s="14"/>
      <c r="N41" s="14"/>
      <c r="O41" s="14"/>
      <c r="P41" s="14"/>
      <c r="Q41" s="14"/>
      <c r="R41" s="14"/>
      <c r="S41" s="15"/>
    </row>
    <row r="42" spans="1:19" ht="10.5" customHeight="1">
      <c r="A42" s="50"/>
      <c r="B42" s="570"/>
      <c r="D42" s="587" t="s">
        <v>35</v>
      </c>
      <c r="E42" s="198" t="s">
        <v>178</v>
      </c>
      <c r="F42" s="54"/>
      <c r="G42" s="54"/>
      <c r="H42" s="54"/>
      <c r="I42" s="50"/>
      <c r="J42" s="55"/>
      <c r="K42" s="571"/>
      <c r="L42" s="170"/>
      <c r="M42" s="14"/>
      <c r="N42" s="14"/>
      <c r="O42" s="14"/>
      <c r="P42" s="14"/>
      <c r="Q42" s="14"/>
      <c r="R42" s="14"/>
      <c r="S42" s="15"/>
    </row>
    <row r="43" spans="1:19" ht="12" customHeight="1">
      <c r="A43" s="122">
        <v>1</v>
      </c>
      <c r="B43" s="175" t="s">
        <v>556</v>
      </c>
      <c r="C43" s="572"/>
      <c r="D43" s="573"/>
      <c r="E43" s="175" t="s">
        <v>642</v>
      </c>
      <c r="F43" s="591">
        <v>2</v>
      </c>
      <c r="G43" s="591">
        <v>0</v>
      </c>
      <c r="H43" s="591">
        <v>0</v>
      </c>
      <c r="I43" s="122">
        <f aca="true" t="shared" si="1" ref="I43:I78">SUM(F43:H43)</f>
        <v>2</v>
      </c>
      <c r="J43" s="87"/>
      <c r="K43" s="88"/>
      <c r="L43" s="89"/>
      <c r="M43" s="14"/>
      <c r="N43" s="14"/>
      <c r="O43" s="14"/>
      <c r="P43" s="14"/>
      <c r="Q43" s="14"/>
      <c r="R43" s="14"/>
      <c r="S43" s="15"/>
    </row>
    <row r="44" spans="1:19" ht="12" customHeight="1">
      <c r="A44" s="122">
        <v>2</v>
      </c>
      <c r="B44" s="175" t="s">
        <v>557</v>
      </c>
      <c r="C44" s="572"/>
      <c r="D44" s="573"/>
      <c r="E44" s="175" t="s">
        <v>643</v>
      </c>
      <c r="F44" s="591">
        <v>2</v>
      </c>
      <c r="G44" s="591">
        <v>0</v>
      </c>
      <c r="H44" s="591">
        <v>0</v>
      </c>
      <c r="I44" s="122">
        <f t="shared" si="1"/>
        <v>2</v>
      </c>
      <c r="J44" s="87"/>
      <c r="K44" s="88"/>
      <c r="L44" s="89"/>
      <c r="M44" s="14"/>
      <c r="N44" s="14"/>
      <c r="O44" s="14"/>
      <c r="P44" s="14"/>
      <c r="Q44" s="14"/>
      <c r="R44" s="14"/>
      <c r="S44" s="15"/>
    </row>
    <row r="45" spans="1:19" ht="12" customHeight="1">
      <c r="A45" s="122">
        <v>3</v>
      </c>
      <c r="B45" s="175" t="s">
        <v>558</v>
      </c>
      <c r="C45" s="572"/>
      <c r="D45" s="573"/>
      <c r="E45" s="175" t="s">
        <v>644</v>
      </c>
      <c r="F45" s="591">
        <v>2</v>
      </c>
      <c r="G45" s="591">
        <v>0</v>
      </c>
      <c r="H45" s="591">
        <v>0</v>
      </c>
      <c r="I45" s="122">
        <f t="shared" si="1"/>
        <v>2</v>
      </c>
      <c r="J45" s="87"/>
      <c r="K45" s="88"/>
      <c r="L45" s="89"/>
      <c r="M45" s="14"/>
      <c r="N45" s="14"/>
      <c r="O45" s="14"/>
      <c r="P45" s="14"/>
      <c r="Q45" s="14"/>
      <c r="R45" s="14"/>
      <c r="S45" s="15"/>
    </row>
    <row r="46" spans="1:19" ht="12" customHeight="1">
      <c r="A46" s="122">
        <v>4</v>
      </c>
      <c r="B46" s="175" t="s">
        <v>559</v>
      </c>
      <c r="C46" s="572"/>
      <c r="D46" s="573"/>
      <c r="E46" s="175" t="s">
        <v>645</v>
      </c>
      <c r="F46" s="591">
        <v>2</v>
      </c>
      <c r="G46" s="591">
        <v>0</v>
      </c>
      <c r="H46" s="591">
        <v>0</v>
      </c>
      <c r="I46" s="122">
        <f t="shared" si="1"/>
        <v>2</v>
      </c>
      <c r="J46" s="87"/>
      <c r="K46" s="88"/>
      <c r="L46" s="89"/>
      <c r="M46" s="14"/>
      <c r="N46" s="14"/>
      <c r="O46" s="14"/>
      <c r="P46" s="14"/>
      <c r="Q46" s="14"/>
      <c r="R46" s="14"/>
      <c r="S46" s="15"/>
    </row>
    <row r="47" spans="1:19" ht="12" customHeight="1">
      <c r="A47" s="122">
        <v>5</v>
      </c>
      <c r="B47" s="175" t="s">
        <v>560</v>
      </c>
      <c r="C47" s="572"/>
      <c r="D47" s="573"/>
      <c r="E47" s="175" t="s">
        <v>646</v>
      </c>
      <c r="F47" s="591">
        <v>2</v>
      </c>
      <c r="G47" s="591">
        <v>0</v>
      </c>
      <c r="H47" s="591">
        <v>0</v>
      </c>
      <c r="I47" s="122">
        <f t="shared" si="1"/>
        <v>2</v>
      </c>
      <c r="J47" s="87"/>
      <c r="K47" s="88"/>
      <c r="L47" s="89"/>
      <c r="M47" s="14"/>
      <c r="N47" s="14"/>
      <c r="O47" s="14"/>
      <c r="P47" s="14"/>
      <c r="Q47" s="14"/>
      <c r="R47" s="14"/>
      <c r="S47" s="15"/>
    </row>
    <row r="48" spans="1:19" ht="12" customHeight="1">
      <c r="A48" s="122">
        <v>6</v>
      </c>
      <c r="B48" s="175" t="s">
        <v>561</v>
      </c>
      <c r="C48" s="572"/>
      <c r="D48" s="573"/>
      <c r="E48" s="175" t="s">
        <v>647</v>
      </c>
      <c r="F48" s="591">
        <v>2</v>
      </c>
      <c r="G48" s="591">
        <v>0</v>
      </c>
      <c r="H48" s="591">
        <v>0</v>
      </c>
      <c r="I48" s="122">
        <f t="shared" si="1"/>
        <v>2</v>
      </c>
      <c r="J48" s="87"/>
      <c r="K48" s="88"/>
      <c r="L48" s="89"/>
      <c r="M48" s="14"/>
      <c r="N48" s="14"/>
      <c r="O48" s="14"/>
      <c r="P48" s="14"/>
      <c r="Q48" s="14"/>
      <c r="R48" s="14"/>
      <c r="S48" s="15"/>
    </row>
    <row r="49" spans="1:19" ht="12" customHeight="1">
      <c r="A49" s="122">
        <v>7</v>
      </c>
      <c r="B49" s="175" t="s">
        <v>562</v>
      </c>
      <c r="C49" s="572"/>
      <c r="D49" s="573"/>
      <c r="E49" s="175" t="s">
        <v>648</v>
      </c>
      <c r="F49" s="591">
        <v>0</v>
      </c>
      <c r="G49" s="591">
        <v>2</v>
      </c>
      <c r="H49" s="591">
        <v>0</v>
      </c>
      <c r="I49" s="122">
        <f t="shared" si="1"/>
        <v>2</v>
      </c>
      <c r="J49" s="87"/>
      <c r="K49" s="88"/>
      <c r="L49" s="89"/>
      <c r="M49" s="14"/>
      <c r="N49" s="14"/>
      <c r="O49" s="14"/>
      <c r="P49" s="14"/>
      <c r="Q49" s="14"/>
      <c r="R49" s="14"/>
      <c r="S49" s="15"/>
    </row>
    <row r="50" spans="1:19" ht="12" customHeight="1">
      <c r="A50" s="122">
        <v>8</v>
      </c>
      <c r="B50" s="175" t="s">
        <v>563</v>
      </c>
      <c r="C50" s="572"/>
      <c r="D50" s="573"/>
      <c r="E50" s="175" t="s">
        <v>649</v>
      </c>
      <c r="F50" s="591">
        <v>0</v>
      </c>
      <c r="G50" s="591">
        <v>2</v>
      </c>
      <c r="H50" s="591">
        <v>0</v>
      </c>
      <c r="I50" s="122">
        <f t="shared" si="1"/>
        <v>2</v>
      </c>
      <c r="J50" s="87"/>
      <c r="K50" s="88"/>
      <c r="L50" s="89"/>
      <c r="M50" s="14"/>
      <c r="N50" s="14"/>
      <c r="O50" s="14"/>
      <c r="P50" s="14"/>
      <c r="Q50" s="14"/>
      <c r="R50" s="14"/>
      <c r="S50" s="15"/>
    </row>
    <row r="51" spans="1:19" ht="12" customHeight="1">
      <c r="A51" s="122">
        <v>9</v>
      </c>
      <c r="B51" s="175" t="s">
        <v>564</v>
      </c>
      <c r="C51" s="572"/>
      <c r="D51" s="573"/>
      <c r="E51" s="175" t="s">
        <v>650</v>
      </c>
      <c r="F51" s="591">
        <v>2</v>
      </c>
      <c r="G51" s="591">
        <v>0</v>
      </c>
      <c r="H51" s="591">
        <v>0</v>
      </c>
      <c r="I51" s="122">
        <f t="shared" si="1"/>
        <v>2</v>
      </c>
      <c r="J51" s="87"/>
      <c r="K51" s="88"/>
      <c r="L51" s="89"/>
      <c r="M51" s="14"/>
      <c r="N51" s="14"/>
      <c r="O51" s="14"/>
      <c r="P51" s="14"/>
      <c r="Q51" s="14"/>
      <c r="R51" s="14"/>
      <c r="S51" s="15"/>
    </row>
    <row r="52" spans="1:19" ht="12" customHeight="1">
      <c r="A52" s="122">
        <v>10</v>
      </c>
      <c r="B52" s="175" t="s">
        <v>565</v>
      </c>
      <c r="C52" s="572"/>
      <c r="D52" s="573"/>
      <c r="E52" s="175" t="s">
        <v>651</v>
      </c>
      <c r="F52" s="591">
        <v>4</v>
      </c>
      <c r="G52" s="591">
        <v>0</v>
      </c>
      <c r="H52" s="591">
        <v>0</v>
      </c>
      <c r="I52" s="122">
        <f t="shared" si="1"/>
        <v>4</v>
      </c>
      <c r="J52" s="87"/>
      <c r="K52" s="88"/>
      <c r="L52" s="89"/>
      <c r="M52" s="14"/>
      <c r="N52" s="14"/>
      <c r="O52" s="14"/>
      <c r="P52" s="14"/>
      <c r="Q52" s="14"/>
      <c r="R52" s="14"/>
      <c r="S52" s="15"/>
    </row>
    <row r="53" spans="1:19" ht="28.5" customHeight="1">
      <c r="A53" s="122">
        <v>11</v>
      </c>
      <c r="B53" s="175" t="s">
        <v>566</v>
      </c>
      <c r="C53" s="572"/>
      <c r="D53" s="573"/>
      <c r="E53" s="175" t="s">
        <v>652</v>
      </c>
      <c r="F53" s="591">
        <v>0</v>
      </c>
      <c r="G53" s="591">
        <v>2</v>
      </c>
      <c r="H53" s="591">
        <v>0</v>
      </c>
      <c r="I53" s="122">
        <f t="shared" si="1"/>
        <v>2</v>
      </c>
      <c r="J53" s="87"/>
      <c r="K53" s="88"/>
      <c r="L53" s="89"/>
      <c r="M53" s="14"/>
      <c r="N53" s="14"/>
      <c r="O53" s="14"/>
      <c r="P53" s="14"/>
      <c r="Q53" s="14"/>
      <c r="R53" s="14"/>
      <c r="S53" s="15"/>
    </row>
    <row r="54" spans="1:19" ht="12" customHeight="1">
      <c r="A54" s="122">
        <v>12</v>
      </c>
      <c r="B54" s="175" t="s">
        <v>567</v>
      </c>
      <c r="C54" s="572"/>
      <c r="D54" s="573"/>
      <c r="E54" s="175" t="s">
        <v>653</v>
      </c>
      <c r="F54" s="591">
        <v>3</v>
      </c>
      <c r="G54" s="591">
        <v>0</v>
      </c>
      <c r="H54" s="591">
        <v>0</v>
      </c>
      <c r="I54" s="122">
        <f t="shared" si="1"/>
        <v>3</v>
      </c>
      <c r="J54" s="87"/>
      <c r="K54" s="88"/>
      <c r="L54" s="89"/>
      <c r="M54" s="14"/>
      <c r="N54" s="14"/>
      <c r="O54" s="14"/>
      <c r="P54" s="14"/>
      <c r="Q54" s="14"/>
      <c r="R54" s="14"/>
      <c r="S54" s="15"/>
    </row>
    <row r="55" spans="1:19" ht="12" customHeight="1">
      <c r="A55" s="122">
        <v>13</v>
      </c>
      <c r="B55" s="175" t="s">
        <v>568</v>
      </c>
      <c r="C55" s="572"/>
      <c r="D55" s="573"/>
      <c r="E55" s="175" t="s">
        <v>654</v>
      </c>
      <c r="F55" s="591">
        <v>2</v>
      </c>
      <c r="G55" s="591">
        <v>0</v>
      </c>
      <c r="H55" s="591">
        <v>0</v>
      </c>
      <c r="I55" s="122">
        <f t="shared" si="1"/>
        <v>2</v>
      </c>
      <c r="J55" s="87"/>
      <c r="K55" s="88"/>
      <c r="L55" s="89"/>
      <c r="M55" s="14"/>
      <c r="N55" s="14"/>
      <c r="O55" s="14"/>
      <c r="P55" s="14"/>
      <c r="Q55" s="14"/>
      <c r="R55" s="14"/>
      <c r="S55" s="15"/>
    </row>
    <row r="56" spans="1:19" ht="30.75" customHeight="1">
      <c r="A56" s="122">
        <v>14</v>
      </c>
      <c r="B56" s="175" t="s">
        <v>569</v>
      </c>
      <c r="C56" s="572"/>
      <c r="D56" s="573"/>
      <c r="E56" s="175" t="s">
        <v>655</v>
      </c>
      <c r="F56" s="591">
        <v>0</v>
      </c>
      <c r="G56" s="591">
        <v>2</v>
      </c>
      <c r="H56" s="591">
        <v>0</v>
      </c>
      <c r="I56" s="122">
        <f t="shared" si="1"/>
        <v>2</v>
      </c>
      <c r="J56" s="87"/>
      <c r="K56" s="88"/>
      <c r="L56" s="89"/>
      <c r="M56" s="14"/>
      <c r="N56" s="14"/>
      <c r="O56" s="14"/>
      <c r="P56" s="14"/>
      <c r="Q56" s="14"/>
      <c r="R56" s="14"/>
      <c r="S56" s="15"/>
    </row>
    <row r="57" spans="1:19" ht="28.5" customHeight="1">
      <c r="A57" s="122">
        <v>15</v>
      </c>
      <c r="B57" s="175" t="s">
        <v>570</v>
      </c>
      <c r="C57" s="572"/>
      <c r="D57" s="573"/>
      <c r="E57" s="175" t="s">
        <v>656</v>
      </c>
      <c r="F57" s="591">
        <v>0</v>
      </c>
      <c r="G57" s="591">
        <v>2</v>
      </c>
      <c r="H57" s="591">
        <v>0</v>
      </c>
      <c r="I57" s="122">
        <f t="shared" si="1"/>
        <v>2</v>
      </c>
      <c r="J57" s="87"/>
      <c r="K57" s="88"/>
      <c r="L57" s="89"/>
      <c r="M57" s="14"/>
      <c r="N57" s="14"/>
      <c r="O57" s="14"/>
      <c r="P57" s="14"/>
      <c r="Q57" s="14"/>
      <c r="R57" s="14"/>
      <c r="S57" s="15"/>
    </row>
    <row r="58" spans="1:19" ht="12" customHeight="1">
      <c r="A58" s="122">
        <v>16</v>
      </c>
      <c r="B58" s="175" t="s">
        <v>571</v>
      </c>
      <c r="C58" s="572"/>
      <c r="D58" s="573"/>
      <c r="E58" s="175" t="s">
        <v>657</v>
      </c>
      <c r="F58" s="591">
        <v>2</v>
      </c>
      <c r="G58" s="591">
        <v>0</v>
      </c>
      <c r="H58" s="591">
        <v>0</v>
      </c>
      <c r="I58" s="122">
        <f t="shared" si="1"/>
        <v>2</v>
      </c>
      <c r="J58" s="87"/>
      <c r="K58" s="88"/>
      <c r="L58" s="89"/>
      <c r="M58" s="14"/>
      <c r="N58" s="14"/>
      <c r="O58" s="14"/>
      <c r="P58" s="14"/>
      <c r="Q58" s="14"/>
      <c r="R58" s="14"/>
      <c r="S58" s="15"/>
    </row>
    <row r="59" spans="1:19" ht="12" customHeight="1">
      <c r="A59" s="122">
        <v>17</v>
      </c>
      <c r="B59" s="175" t="s">
        <v>572</v>
      </c>
      <c r="C59" s="572"/>
      <c r="D59" s="573"/>
      <c r="E59" s="175" t="s">
        <v>658</v>
      </c>
      <c r="F59" s="591">
        <v>2</v>
      </c>
      <c r="G59" s="591">
        <v>0</v>
      </c>
      <c r="H59" s="591">
        <v>0</v>
      </c>
      <c r="I59" s="122">
        <f t="shared" si="1"/>
        <v>2</v>
      </c>
      <c r="J59" s="87"/>
      <c r="K59" s="88"/>
      <c r="L59" s="89"/>
      <c r="M59" s="14"/>
      <c r="N59" s="14"/>
      <c r="O59" s="14"/>
      <c r="P59" s="14"/>
      <c r="Q59" s="14"/>
      <c r="R59" s="14"/>
      <c r="S59" s="15"/>
    </row>
    <row r="60" spans="1:19" ht="12" customHeight="1">
      <c r="A60" s="179">
        <v>18</v>
      </c>
      <c r="B60" s="178" t="s">
        <v>573</v>
      </c>
      <c r="C60" s="574"/>
      <c r="D60" s="575"/>
      <c r="E60" s="178" t="s">
        <v>659</v>
      </c>
      <c r="F60" s="592">
        <v>2</v>
      </c>
      <c r="G60" s="592">
        <v>0</v>
      </c>
      <c r="H60" s="592">
        <v>0</v>
      </c>
      <c r="I60" s="179">
        <f t="shared" si="1"/>
        <v>2</v>
      </c>
      <c r="J60" s="181"/>
      <c r="K60" s="197"/>
      <c r="L60" s="183"/>
      <c r="M60" s="14"/>
      <c r="N60" s="14"/>
      <c r="O60" s="14"/>
      <c r="P60" s="14"/>
      <c r="Q60" s="14"/>
      <c r="R60" s="14"/>
      <c r="S60" s="15"/>
    </row>
    <row r="61" spans="1:19" ht="12" customHeight="1">
      <c r="A61" s="115">
        <v>19</v>
      </c>
      <c r="B61" s="172" t="s">
        <v>574</v>
      </c>
      <c r="C61" s="595"/>
      <c r="D61" s="596"/>
      <c r="E61" s="172" t="s">
        <v>660</v>
      </c>
      <c r="F61" s="597">
        <v>2</v>
      </c>
      <c r="G61" s="597">
        <v>0</v>
      </c>
      <c r="H61" s="597">
        <v>0</v>
      </c>
      <c r="I61" s="115">
        <f t="shared" si="1"/>
        <v>2</v>
      </c>
      <c r="J61" s="82"/>
      <c r="K61" s="83"/>
      <c r="L61" s="84"/>
      <c r="M61" s="14"/>
      <c r="N61" s="14"/>
      <c r="O61" s="14"/>
      <c r="P61" s="14"/>
      <c r="Q61" s="14"/>
      <c r="R61" s="14"/>
      <c r="S61" s="15"/>
    </row>
    <row r="62" spans="1:19" ht="12" customHeight="1">
      <c r="A62" s="122">
        <v>20</v>
      </c>
      <c r="B62" s="175" t="s">
        <v>575</v>
      </c>
      <c r="C62" s="572"/>
      <c r="D62" s="573"/>
      <c r="E62" s="175" t="s">
        <v>661</v>
      </c>
      <c r="F62" s="591">
        <v>2</v>
      </c>
      <c r="G62" s="591">
        <v>0</v>
      </c>
      <c r="H62" s="591">
        <v>0</v>
      </c>
      <c r="I62" s="122">
        <f t="shared" si="1"/>
        <v>2</v>
      </c>
      <c r="J62" s="87"/>
      <c r="K62" s="88"/>
      <c r="L62" s="89"/>
      <c r="M62" s="14"/>
      <c r="N62" s="14"/>
      <c r="O62" s="14"/>
      <c r="P62" s="14"/>
      <c r="Q62" s="14"/>
      <c r="R62" s="14"/>
      <c r="S62" s="15"/>
    </row>
    <row r="63" spans="1:19" ht="12" customHeight="1">
      <c r="A63" s="122">
        <v>21</v>
      </c>
      <c r="B63" s="175" t="s">
        <v>576</v>
      </c>
      <c r="C63" s="572"/>
      <c r="D63" s="573"/>
      <c r="E63" s="175" t="s">
        <v>662</v>
      </c>
      <c r="F63" s="591">
        <v>2</v>
      </c>
      <c r="G63" s="591">
        <v>0</v>
      </c>
      <c r="H63" s="591">
        <v>0</v>
      </c>
      <c r="I63" s="122">
        <f t="shared" si="1"/>
        <v>2</v>
      </c>
      <c r="J63" s="87"/>
      <c r="K63" s="88"/>
      <c r="L63" s="89"/>
      <c r="M63" s="14"/>
      <c r="N63" s="14"/>
      <c r="O63" s="14"/>
      <c r="P63" s="14"/>
      <c r="Q63" s="14"/>
      <c r="R63" s="14"/>
      <c r="S63" s="15"/>
    </row>
    <row r="64" spans="1:19" ht="28.5" customHeight="1">
      <c r="A64" s="122">
        <v>22</v>
      </c>
      <c r="B64" s="175" t="s">
        <v>577</v>
      </c>
      <c r="C64" s="572"/>
      <c r="D64" s="573"/>
      <c r="E64" s="175" t="s">
        <v>663</v>
      </c>
      <c r="F64" s="591">
        <v>0</v>
      </c>
      <c r="G64" s="591">
        <v>1</v>
      </c>
      <c r="H64" s="591">
        <v>0</v>
      </c>
      <c r="I64" s="122">
        <f t="shared" si="1"/>
        <v>1</v>
      </c>
      <c r="J64" s="87"/>
      <c r="K64" s="88"/>
      <c r="L64" s="89"/>
      <c r="M64" s="14"/>
      <c r="N64" s="14"/>
      <c r="O64" s="14"/>
      <c r="P64" s="14"/>
      <c r="Q64" s="14"/>
      <c r="R64" s="14"/>
      <c r="S64" s="15"/>
    </row>
    <row r="65" spans="1:19" ht="12" customHeight="1">
      <c r="A65" s="122">
        <v>23</v>
      </c>
      <c r="B65" s="175" t="s">
        <v>578</v>
      </c>
      <c r="C65" s="572"/>
      <c r="D65" s="573"/>
      <c r="E65" s="175" t="s">
        <v>664</v>
      </c>
      <c r="F65" s="591">
        <v>0</v>
      </c>
      <c r="G65" s="591">
        <v>2</v>
      </c>
      <c r="H65" s="591">
        <v>0</v>
      </c>
      <c r="I65" s="122">
        <f t="shared" si="1"/>
        <v>2</v>
      </c>
      <c r="J65" s="87"/>
      <c r="K65" s="88"/>
      <c r="L65" s="89"/>
      <c r="M65" s="14"/>
      <c r="N65" s="14"/>
      <c r="O65" s="14"/>
      <c r="P65" s="14"/>
      <c r="Q65" s="14"/>
      <c r="R65" s="14"/>
      <c r="S65" s="15"/>
    </row>
    <row r="66" spans="1:19" ht="12" customHeight="1">
      <c r="A66" s="122">
        <v>24</v>
      </c>
      <c r="B66" s="175" t="s">
        <v>579</v>
      </c>
      <c r="C66" s="572"/>
      <c r="D66" s="573"/>
      <c r="E66" s="175" t="s">
        <v>665</v>
      </c>
      <c r="F66" s="591">
        <v>0</v>
      </c>
      <c r="G66" s="591">
        <v>2</v>
      </c>
      <c r="H66" s="591">
        <v>0</v>
      </c>
      <c r="I66" s="122">
        <f t="shared" si="1"/>
        <v>2</v>
      </c>
      <c r="J66" s="87"/>
      <c r="K66" s="88"/>
      <c r="L66" s="89"/>
      <c r="M66" s="14"/>
      <c r="N66" s="14"/>
      <c r="O66" s="14"/>
      <c r="P66" s="14"/>
      <c r="Q66" s="14"/>
      <c r="R66" s="14"/>
      <c r="S66" s="15"/>
    </row>
    <row r="67" spans="1:19" ht="30" customHeight="1">
      <c r="A67" s="122">
        <v>25</v>
      </c>
      <c r="B67" s="175" t="s">
        <v>580</v>
      </c>
      <c r="C67" s="572"/>
      <c r="D67" s="573"/>
      <c r="E67" s="175" t="s">
        <v>666</v>
      </c>
      <c r="F67" s="591">
        <v>2</v>
      </c>
      <c r="G67" s="591">
        <v>0</v>
      </c>
      <c r="H67" s="591">
        <v>0</v>
      </c>
      <c r="I67" s="122">
        <f t="shared" si="1"/>
        <v>2</v>
      </c>
      <c r="J67" s="87"/>
      <c r="K67" s="88"/>
      <c r="L67" s="89"/>
      <c r="M67" s="14"/>
      <c r="N67" s="14"/>
      <c r="O67" s="14"/>
      <c r="P67" s="14"/>
      <c r="Q67" s="14"/>
      <c r="R67" s="14"/>
      <c r="S67" s="15"/>
    </row>
    <row r="68" spans="1:19" ht="12" customHeight="1">
      <c r="A68" s="122">
        <v>26</v>
      </c>
      <c r="B68" s="175" t="s">
        <v>581</v>
      </c>
      <c r="C68" s="572"/>
      <c r="D68" s="573"/>
      <c r="E68" s="175" t="s">
        <v>667</v>
      </c>
      <c r="F68" s="591">
        <v>2</v>
      </c>
      <c r="G68" s="591">
        <v>0</v>
      </c>
      <c r="H68" s="591">
        <v>0</v>
      </c>
      <c r="I68" s="122">
        <f t="shared" si="1"/>
        <v>2</v>
      </c>
      <c r="J68" s="87"/>
      <c r="K68" s="88"/>
      <c r="L68" s="89"/>
      <c r="M68" s="14"/>
      <c r="N68" s="14"/>
      <c r="O68" s="14"/>
      <c r="P68" s="14"/>
      <c r="Q68" s="14"/>
      <c r="R68" s="14"/>
      <c r="S68" s="15"/>
    </row>
    <row r="69" spans="1:19" ht="12" customHeight="1">
      <c r="A69" s="122">
        <v>27</v>
      </c>
      <c r="B69" s="175" t="s">
        <v>582</v>
      </c>
      <c r="C69" s="572"/>
      <c r="D69" s="573"/>
      <c r="E69" s="175" t="s">
        <v>668</v>
      </c>
      <c r="F69" s="591">
        <v>2</v>
      </c>
      <c r="G69" s="591">
        <v>0</v>
      </c>
      <c r="H69" s="591">
        <v>0</v>
      </c>
      <c r="I69" s="122">
        <f t="shared" si="1"/>
        <v>2</v>
      </c>
      <c r="J69" s="87"/>
      <c r="K69" s="88"/>
      <c r="L69" s="89"/>
      <c r="M69" s="14"/>
      <c r="N69" s="14"/>
      <c r="O69" s="14"/>
      <c r="P69" s="14"/>
      <c r="Q69" s="14"/>
      <c r="R69" s="14"/>
      <c r="S69" s="15"/>
    </row>
    <row r="70" spans="1:19" ht="12" customHeight="1">
      <c r="A70" s="122">
        <v>28</v>
      </c>
      <c r="B70" s="175" t="s">
        <v>583</v>
      </c>
      <c r="C70" s="572"/>
      <c r="D70" s="573"/>
      <c r="E70" s="175" t="s">
        <v>669</v>
      </c>
      <c r="F70" s="591">
        <v>2</v>
      </c>
      <c r="G70" s="591">
        <v>0</v>
      </c>
      <c r="H70" s="591">
        <v>0</v>
      </c>
      <c r="I70" s="122">
        <f t="shared" si="1"/>
        <v>2</v>
      </c>
      <c r="J70" s="87"/>
      <c r="K70" s="88"/>
      <c r="L70" s="89"/>
      <c r="M70" s="14"/>
      <c r="N70" s="14"/>
      <c r="O70" s="14"/>
      <c r="P70" s="14"/>
      <c r="Q70" s="14"/>
      <c r="R70" s="14"/>
      <c r="S70" s="15"/>
    </row>
    <row r="71" spans="1:19" ht="29.25" customHeight="1">
      <c r="A71" s="122">
        <v>29</v>
      </c>
      <c r="B71" s="175" t="s">
        <v>584</v>
      </c>
      <c r="C71" s="572"/>
      <c r="D71" s="573"/>
      <c r="E71" s="175" t="s">
        <v>670</v>
      </c>
      <c r="F71" s="591">
        <v>2</v>
      </c>
      <c r="G71" s="591">
        <v>0</v>
      </c>
      <c r="H71" s="591">
        <v>0</v>
      </c>
      <c r="I71" s="122">
        <f t="shared" si="1"/>
        <v>2</v>
      </c>
      <c r="J71" s="87"/>
      <c r="K71" s="88"/>
      <c r="L71" s="89"/>
      <c r="M71" s="14"/>
      <c r="N71" s="14"/>
      <c r="O71" s="14"/>
      <c r="P71" s="14"/>
      <c r="Q71" s="14"/>
      <c r="R71" s="14"/>
      <c r="S71" s="15"/>
    </row>
    <row r="72" spans="1:19" ht="12" customHeight="1">
      <c r="A72" s="122">
        <v>30</v>
      </c>
      <c r="B72" s="175" t="s">
        <v>585</v>
      </c>
      <c r="C72" s="572"/>
      <c r="D72" s="573"/>
      <c r="E72" s="175" t="s">
        <v>671</v>
      </c>
      <c r="F72" s="591">
        <v>2</v>
      </c>
      <c r="G72" s="591">
        <v>0</v>
      </c>
      <c r="H72" s="591">
        <v>0</v>
      </c>
      <c r="I72" s="122">
        <f t="shared" si="1"/>
        <v>2</v>
      </c>
      <c r="J72" s="87"/>
      <c r="K72" s="88"/>
      <c r="L72" s="89"/>
      <c r="M72" s="14"/>
      <c r="N72" s="14"/>
      <c r="O72" s="14"/>
      <c r="P72" s="14"/>
      <c r="Q72" s="14"/>
      <c r="R72" s="14"/>
      <c r="S72" s="15"/>
    </row>
    <row r="73" spans="1:19" ht="27" customHeight="1">
      <c r="A73" s="122">
        <v>31</v>
      </c>
      <c r="B73" s="175" t="s">
        <v>586</v>
      </c>
      <c r="C73" s="572"/>
      <c r="D73" s="573"/>
      <c r="E73" s="175" t="s">
        <v>672</v>
      </c>
      <c r="F73" s="591">
        <v>2</v>
      </c>
      <c r="G73" s="591">
        <v>0</v>
      </c>
      <c r="H73" s="591">
        <v>0</v>
      </c>
      <c r="I73" s="122">
        <f t="shared" si="1"/>
        <v>2</v>
      </c>
      <c r="J73" s="87"/>
      <c r="K73" s="88"/>
      <c r="L73" s="89"/>
      <c r="M73" s="14"/>
      <c r="N73" s="14"/>
      <c r="O73" s="14"/>
      <c r="P73" s="14"/>
      <c r="Q73" s="14"/>
      <c r="R73" s="14"/>
      <c r="S73" s="15"/>
    </row>
    <row r="74" spans="1:19" ht="12" customHeight="1">
      <c r="A74" s="122">
        <v>32</v>
      </c>
      <c r="B74" s="175" t="s">
        <v>587</v>
      </c>
      <c r="C74" s="572"/>
      <c r="D74" s="573"/>
      <c r="E74" s="175" t="s">
        <v>673</v>
      </c>
      <c r="F74" s="591">
        <v>0</v>
      </c>
      <c r="G74" s="591">
        <v>2</v>
      </c>
      <c r="H74" s="591">
        <v>0</v>
      </c>
      <c r="I74" s="122">
        <f t="shared" si="1"/>
        <v>2</v>
      </c>
      <c r="J74" s="87"/>
      <c r="K74" s="88"/>
      <c r="L74" s="89"/>
      <c r="M74" s="14"/>
      <c r="N74" s="14"/>
      <c r="O74" s="14"/>
      <c r="P74" s="14"/>
      <c r="Q74" s="14"/>
      <c r="R74" s="14"/>
      <c r="S74" s="15"/>
    </row>
    <row r="75" spans="1:19" ht="12" customHeight="1">
      <c r="A75" s="122">
        <v>33</v>
      </c>
      <c r="B75" s="175" t="s">
        <v>588</v>
      </c>
      <c r="C75" s="572"/>
      <c r="D75" s="573"/>
      <c r="E75" s="175" t="s">
        <v>674</v>
      </c>
      <c r="F75" s="591">
        <v>0</v>
      </c>
      <c r="G75" s="591">
        <v>2</v>
      </c>
      <c r="H75" s="591">
        <v>0</v>
      </c>
      <c r="I75" s="122">
        <f t="shared" si="1"/>
        <v>2</v>
      </c>
      <c r="J75" s="87"/>
      <c r="K75" s="88"/>
      <c r="L75" s="89"/>
      <c r="M75" s="14"/>
      <c r="N75" s="14"/>
      <c r="O75" s="14"/>
      <c r="P75" s="14"/>
      <c r="Q75" s="14"/>
      <c r="R75" s="14"/>
      <c r="S75" s="15"/>
    </row>
    <row r="76" spans="1:19" ht="12" customHeight="1">
      <c r="A76" s="122">
        <v>34</v>
      </c>
      <c r="B76" s="175" t="s">
        <v>589</v>
      </c>
      <c r="C76" s="572"/>
      <c r="D76" s="573"/>
      <c r="E76" s="175" t="s">
        <v>675</v>
      </c>
      <c r="F76" s="591">
        <v>1</v>
      </c>
      <c r="G76" s="591">
        <v>1</v>
      </c>
      <c r="H76" s="591">
        <v>0</v>
      </c>
      <c r="I76" s="122">
        <f t="shared" si="1"/>
        <v>2</v>
      </c>
      <c r="J76" s="87"/>
      <c r="K76" s="88"/>
      <c r="L76" s="89"/>
      <c r="M76" s="14"/>
      <c r="N76" s="14"/>
      <c r="O76" s="14"/>
      <c r="P76" s="14"/>
      <c r="Q76" s="14"/>
      <c r="R76" s="14"/>
      <c r="S76" s="15"/>
    </row>
    <row r="77" spans="1:19" ht="12" customHeight="1">
      <c r="A77" s="122">
        <v>35</v>
      </c>
      <c r="B77" s="175" t="s">
        <v>590</v>
      </c>
      <c r="C77" s="572"/>
      <c r="D77" s="573"/>
      <c r="E77" s="175" t="s">
        <v>676</v>
      </c>
      <c r="F77" s="591">
        <v>2</v>
      </c>
      <c r="G77" s="591">
        <v>0</v>
      </c>
      <c r="H77" s="591">
        <v>0</v>
      </c>
      <c r="I77" s="122">
        <f t="shared" si="1"/>
        <v>2</v>
      </c>
      <c r="J77" s="87"/>
      <c r="K77" s="88"/>
      <c r="L77" s="89"/>
      <c r="M77" s="14"/>
      <c r="N77" s="14"/>
      <c r="O77" s="14"/>
      <c r="P77" s="14"/>
      <c r="Q77" s="14"/>
      <c r="R77" s="14"/>
      <c r="S77" s="15"/>
    </row>
    <row r="78" spans="1:19" ht="12" customHeight="1">
      <c r="A78" s="122">
        <v>36</v>
      </c>
      <c r="B78" s="175" t="s">
        <v>591</v>
      </c>
      <c r="C78" s="572"/>
      <c r="D78" s="573"/>
      <c r="E78" s="175" t="s">
        <v>677</v>
      </c>
      <c r="F78" s="591">
        <v>2</v>
      </c>
      <c r="G78" s="591">
        <v>0</v>
      </c>
      <c r="H78" s="591">
        <v>0</v>
      </c>
      <c r="I78" s="122">
        <f t="shared" si="1"/>
        <v>2</v>
      </c>
      <c r="J78" s="87"/>
      <c r="K78" s="88"/>
      <c r="L78" s="89"/>
      <c r="M78" s="14"/>
      <c r="N78" s="14"/>
      <c r="O78" s="14"/>
      <c r="P78" s="14"/>
      <c r="Q78" s="14"/>
      <c r="R78" s="14"/>
      <c r="S78" s="15"/>
    </row>
    <row r="79" spans="1:19" ht="27" customHeight="1">
      <c r="A79" s="47">
        <v>37</v>
      </c>
      <c r="B79" s="603" t="s">
        <v>592</v>
      </c>
      <c r="C79" s="604"/>
      <c r="D79" s="605"/>
      <c r="E79" s="606" t="s">
        <v>678</v>
      </c>
      <c r="F79" s="607">
        <v>0</v>
      </c>
      <c r="G79" s="607">
        <v>2</v>
      </c>
      <c r="H79" s="607">
        <v>0</v>
      </c>
      <c r="I79" s="47">
        <f aca="true" t="shared" si="2" ref="I79:I96">SUM(F79:H79)</f>
        <v>2</v>
      </c>
      <c r="J79" s="48"/>
      <c r="K79" s="547"/>
      <c r="L79" s="608"/>
      <c r="M79" s="14"/>
      <c r="N79" s="14"/>
      <c r="O79" s="14"/>
      <c r="P79" s="14"/>
      <c r="Q79" s="14"/>
      <c r="R79" s="14"/>
      <c r="S79" s="15"/>
    </row>
    <row r="80" spans="1:19" ht="25.5" customHeight="1">
      <c r="A80" s="122">
        <v>38</v>
      </c>
      <c r="B80" s="593" t="s">
        <v>593</v>
      </c>
      <c r="C80" s="572"/>
      <c r="D80" s="573"/>
      <c r="E80" s="175" t="s">
        <v>679</v>
      </c>
      <c r="F80" s="591">
        <v>0</v>
      </c>
      <c r="G80" s="591">
        <v>2</v>
      </c>
      <c r="H80" s="591">
        <v>0</v>
      </c>
      <c r="I80" s="122">
        <f t="shared" si="2"/>
        <v>2</v>
      </c>
      <c r="J80" s="87"/>
      <c r="K80" s="88"/>
      <c r="L80" s="589"/>
      <c r="M80" s="14"/>
      <c r="N80" s="14"/>
      <c r="O80" s="14"/>
      <c r="P80" s="14"/>
      <c r="Q80" s="14"/>
      <c r="R80" s="14"/>
      <c r="S80" s="15"/>
    </row>
    <row r="81" spans="1:19" ht="27" customHeight="1">
      <c r="A81" s="122">
        <v>39</v>
      </c>
      <c r="B81" s="593" t="s">
        <v>594</v>
      </c>
      <c r="C81" s="572"/>
      <c r="D81" s="573"/>
      <c r="E81" s="175" t="s">
        <v>680</v>
      </c>
      <c r="F81" s="591">
        <v>0</v>
      </c>
      <c r="G81" s="591">
        <v>1</v>
      </c>
      <c r="H81" s="591">
        <v>0</v>
      </c>
      <c r="I81" s="122">
        <f t="shared" si="2"/>
        <v>1</v>
      </c>
      <c r="J81" s="87"/>
      <c r="K81" s="88"/>
      <c r="L81" s="589"/>
      <c r="M81" s="14"/>
      <c r="N81" s="14"/>
      <c r="O81" s="14"/>
      <c r="P81" s="14"/>
      <c r="Q81" s="14"/>
      <c r="R81" s="14"/>
      <c r="S81" s="15"/>
    </row>
    <row r="82" spans="1:19" ht="24" customHeight="1">
      <c r="A82" s="122">
        <v>40</v>
      </c>
      <c r="B82" s="593" t="s">
        <v>595</v>
      </c>
      <c r="C82" s="572"/>
      <c r="D82" s="573"/>
      <c r="E82" s="175" t="s">
        <v>681</v>
      </c>
      <c r="F82" s="591">
        <v>0</v>
      </c>
      <c r="G82" s="591">
        <v>1</v>
      </c>
      <c r="H82" s="591">
        <v>0</v>
      </c>
      <c r="I82" s="122">
        <f t="shared" si="2"/>
        <v>1</v>
      </c>
      <c r="J82" s="87"/>
      <c r="K82" s="88"/>
      <c r="L82" s="589"/>
      <c r="M82" s="14"/>
      <c r="N82" s="14"/>
      <c r="O82" s="14"/>
      <c r="P82" s="14"/>
      <c r="Q82" s="14"/>
      <c r="R82" s="14"/>
      <c r="S82" s="15"/>
    </row>
    <row r="83" spans="1:19" ht="12" customHeight="1">
      <c r="A83" s="122">
        <v>41</v>
      </c>
      <c r="B83" s="593" t="s">
        <v>596</v>
      </c>
      <c r="C83" s="572"/>
      <c r="D83" s="573"/>
      <c r="E83" s="175" t="s">
        <v>682</v>
      </c>
      <c r="F83" s="591">
        <v>1</v>
      </c>
      <c r="G83" s="591">
        <v>1</v>
      </c>
      <c r="H83" s="591">
        <v>0</v>
      </c>
      <c r="I83" s="122">
        <f t="shared" si="2"/>
        <v>2</v>
      </c>
      <c r="J83" s="87"/>
      <c r="K83" s="88"/>
      <c r="L83" s="589"/>
      <c r="M83" s="14"/>
      <c r="N83" s="14"/>
      <c r="O83" s="14"/>
      <c r="P83" s="14"/>
      <c r="Q83" s="14"/>
      <c r="R83" s="14"/>
      <c r="S83" s="15"/>
    </row>
    <row r="84" spans="1:19" ht="27" customHeight="1">
      <c r="A84" s="122">
        <v>42</v>
      </c>
      <c r="B84" s="593" t="s">
        <v>597</v>
      </c>
      <c r="C84" s="572"/>
      <c r="D84" s="573"/>
      <c r="E84" s="175" t="s">
        <v>683</v>
      </c>
      <c r="F84" s="591">
        <v>2</v>
      </c>
      <c r="G84" s="591">
        <v>0</v>
      </c>
      <c r="H84" s="591">
        <v>0</v>
      </c>
      <c r="I84" s="122">
        <f t="shared" si="2"/>
        <v>2</v>
      </c>
      <c r="J84" s="87"/>
      <c r="K84" s="88"/>
      <c r="L84" s="589"/>
      <c r="M84" s="14"/>
      <c r="N84" s="14"/>
      <c r="O84" s="14"/>
      <c r="P84" s="14"/>
      <c r="Q84" s="14"/>
      <c r="R84" s="14"/>
      <c r="S84" s="15"/>
    </row>
    <row r="85" spans="1:19" ht="12" customHeight="1">
      <c r="A85" s="122">
        <v>43</v>
      </c>
      <c r="B85" s="593" t="s">
        <v>598</v>
      </c>
      <c r="C85" s="572"/>
      <c r="D85" s="573"/>
      <c r="E85" s="175" t="s">
        <v>684</v>
      </c>
      <c r="F85" s="591">
        <v>3</v>
      </c>
      <c r="G85" s="591">
        <v>0</v>
      </c>
      <c r="H85" s="591">
        <v>0</v>
      </c>
      <c r="I85" s="122">
        <f t="shared" si="2"/>
        <v>3</v>
      </c>
      <c r="J85" s="87"/>
      <c r="K85" s="88"/>
      <c r="L85" s="589"/>
      <c r="M85" s="14"/>
      <c r="N85" s="14"/>
      <c r="O85" s="14"/>
      <c r="P85" s="14"/>
      <c r="Q85" s="14"/>
      <c r="R85" s="14"/>
      <c r="S85" s="15"/>
    </row>
    <row r="86" spans="1:19" ht="25.5" customHeight="1">
      <c r="A86" s="122">
        <v>44</v>
      </c>
      <c r="B86" s="593" t="s">
        <v>599</v>
      </c>
      <c r="C86" s="572"/>
      <c r="D86" s="573"/>
      <c r="E86" s="175" t="s">
        <v>685</v>
      </c>
      <c r="F86" s="591">
        <v>2</v>
      </c>
      <c r="G86" s="591">
        <v>0</v>
      </c>
      <c r="H86" s="591">
        <v>0</v>
      </c>
      <c r="I86" s="122">
        <f t="shared" si="2"/>
        <v>2</v>
      </c>
      <c r="J86" s="87"/>
      <c r="K86" s="88"/>
      <c r="L86" s="589"/>
      <c r="M86" s="14"/>
      <c r="N86" s="14"/>
      <c r="O86" s="14"/>
      <c r="P86" s="14"/>
      <c r="Q86" s="14"/>
      <c r="R86" s="14"/>
      <c r="S86" s="15"/>
    </row>
    <row r="87" spans="1:19" ht="12" customHeight="1">
      <c r="A87" s="122">
        <v>45</v>
      </c>
      <c r="B87" s="593" t="s">
        <v>600</v>
      </c>
      <c r="C87" s="572"/>
      <c r="D87" s="573"/>
      <c r="E87" s="175" t="s">
        <v>686</v>
      </c>
      <c r="F87" s="591">
        <v>2</v>
      </c>
      <c r="G87" s="591">
        <v>0</v>
      </c>
      <c r="H87" s="591">
        <v>0</v>
      </c>
      <c r="I87" s="122">
        <f t="shared" si="2"/>
        <v>2</v>
      </c>
      <c r="J87" s="87"/>
      <c r="K87" s="88"/>
      <c r="L87" s="589"/>
      <c r="M87" s="14"/>
      <c r="N87" s="14"/>
      <c r="O87" s="14"/>
      <c r="P87" s="14"/>
      <c r="Q87" s="14"/>
      <c r="R87" s="14"/>
      <c r="S87" s="15"/>
    </row>
    <row r="88" spans="1:19" ht="12" customHeight="1">
      <c r="A88" s="122">
        <v>46</v>
      </c>
      <c r="B88" s="593" t="s">
        <v>601</v>
      </c>
      <c r="C88" s="572"/>
      <c r="D88" s="573"/>
      <c r="E88" s="175" t="s">
        <v>687</v>
      </c>
      <c r="F88" s="591">
        <v>2</v>
      </c>
      <c r="G88" s="591">
        <v>0</v>
      </c>
      <c r="H88" s="591">
        <v>0</v>
      </c>
      <c r="I88" s="122">
        <f t="shared" si="2"/>
        <v>2</v>
      </c>
      <c r="J88" s="576"/>
      <c r="K88" s="88"/>
      <c r="L88" s="589"/>
      <c r="M88" s="14"/>
      <c r="N88" s="14"/>
      <c r="O88" s="14"/>
      <c r="P88" s="14"/>
      <c r="Q88" s="14"/>
      <c r="R88" s="14"/>
      <c r="S88" s="15"/>
    </row>
    <row r="89" spans="1:19" ht="27.75" customHeight="1">
      <c r="A89" s="122">
        <v>47</v>
      </c>
      <c r="B89" s="593" t="s">
        <v>602</v>
      </c>
      <c r="C89" s="572"/>
      <c r="D89" s="573"/>
      <c r="E89" s="175" t="s">
        <v>688</v>
      </c>
      <c r="F89" s="591">
        <v>0</v>
      </c>
      <c r="G89" s="591">
        <v>2</v>
      </c>
      <c r="H89" s="591">
        <v>0</v>
      </c>
      <c r="I89" s="122">
        <f t="shared" si="2"/>
        <v>2</v>
      </c>
      <c r="J89" s="576"/>
      <c r="K89" s="88"/>
      <c r="L89" s="589"/>
      <c r="M89" s="14"/>
      <c r="N89" s="14"/>
      <c r="O89" s="14"/>
      <c r="P89" s="14"/>
      <c r="Q89" s="14"/>
      <c r="R89" s="14"/>
      <c r="S89" s="15"/>
    </row>
    <row r="90" spans="1:19" ht="28.5" customHeight="1">
      <c r="A90" s="122">
        <v>48</v>
      </c>
      <c r="B90" s="593" t="s">
        <v>603</v>
      </c>
      <c r="C90" s="572"/>
      <c r="D90" s="573"/>
      <c r="E90" s="175" t="s">
        <v>689</v>
      </c>
      <c r="F90" s="591">
        <v>0</v>
      </c>
      <c r="G90" s="591">
        <v>2</v>
      </c>
      <c r="H90" s="591">
        <v>0</v>
      </c>
      <c r="I90" s="122">
        <f t="shared" si="2"/>
        <v>2</v>
      </c>
      <c r="J90" s="576"/>
      <c r="K90" s="88"/>
      <c r="L90" s="589"/>
      <c r="M90" s="14"/>
      <c r="N90" s="14"/>
      <c r="O90" s="14"/>
      <c r="P90" s="14"/>
      <c r="Q90" s="14"/>
      <c r="R90" s="14"/>
      <c r="S90" s="15"/>
    </row>
    <row r="91" spans="1:19" ht="28.5" customHeight="1">
      <c r="A91" s="122">
        <v>49</v>
      </c>
      <c r="B91" s="593" t="s">
        <v>604</v>
      </c>
      <c r="C91" s="572"/>
      <c r="D91" s="573"/>
      <c r="E91" s="175" t="s">
        <v>690</v>
      </c>
      <c r="F91" s="591">
        <v>0</v>
      </c>
      <c r="G91" s="591">
        <v>2</v>
      </c>
      <c r="H91" s="591">
        <v>0</v>
      </c>
      <c r="I91" s="122">
        <f t="shared" si="2"/>
        <v>2</v>
      </c>
      <c r="J91" s="576"/>
      <c r="K91" s="88"/>
      <c r="L91" s="589"/>
      <c r="M91" s="14"/>
      <c r="N91" s="14"/>
      <c r="O91" s="14"/>
      <c r="P91" s="14"/>
      <c r="Q91" s="14"/>
      <c r="R91" s="14"/>
      <c r="S91" s="15"/>
    </row>
    <row r="92" spans="1:19" ht="12" customHeight="1">
      <c r="A92" s="122">
        <v>50</v>
      </c>
      <c r="B92" s="593" t="s">
        <v>605</v>
      </c>
      <c r="C92" s="572"/>
      <c r="D92" s="573"/>
      <c r="E92" s="175" t="s">
        <v>691</v>
      </c>
      <c r="F92" s="591">
        <v>0</v>
      </c>
      <c r="G92" s="591">
        <v>2</v>
      </c>
      <c r="H92" s="591">
        <v>0</v>
      </c>
      <c r="I92" s="122">
        <f t="shared" si="2"/>
        <v>2</v>
      </c>
      <c r="J92" s="87"/>
      <c r="K92" s="88"/>
      <c r="L92" s="589"/>
      <c r="M92" s="14"/>
      <c r="N92" s="14"/>
      <c r="O92" s="14"/>
      <c r="P92" s="14"/>
      <c r="Q92" s="14"/>
      <c r="R92" s="14"/>
      <c r="S92" s="15"/>
    </row>
    <row r="93" spans="1:19" ht="12" customHeight="1">
      <c r="A93" s="122">
        <v>51</v>
      </c>
      <c r="B93" s="593" t="s">
        <v>606</v>
      </c>
      <c r="C93" s="572"/>
      <c r="D93" s="573"/>
      <c r="E93" s="175" t="s">
        <v>692</v>
      </c>
      <c r="F93" s="591">
        <v>2</v>
      </c>
      <c r="G93" s="591">
        <v>0</v>
      </c>
      <c r="H93" s="591">
        <v>0</v>
      </c>
      <c r="I93" s="122">
        <f t="shared" si="2"/>
        <v>2</v>
      </c>
      <c r="J93" s="87"/>
      <c r="K93" s="88"/>
      <c r="L93" s="589"/>
      <c r="M93" s="14"/>
      <c r="N93" s="14"/>
      <c r="O93" s="14"/>
      <c r="P93" s="14"/>
      <c r="Q93" s="14"/>
      <c r="R93" s="14"/>
      <c r="S93" s="15"/>
    </row>
    <row r="94" spans="1:19" ht="12" customHeight="1">
      <c r="A94" s="122">
        <v>52</v>
      </c>
      <c r="B94" s="593" t="s">
        <v>607</v>
      </c>
      <c r="C94" s="572"/>
      <c r="D94" s="573"/>
      <c r="E94" s="175" t="s">
        <v>693</v>
      </c>
      <c r="F94" s="591">
        <v>2</v>
      </c>
      <c r="G94" s="591">
        <v>0</v>
      </c>
      <c r="H94" s="591">
        <v>0</v>
      </c>
      <c r="I94" s="122">
        <f t="shared" si="2"/>
        <v>2</v>
      </c>
      <c r="J94" s="87"/>
      <c r="K94" s="88"/>
      <c r="L94" s="589"/>
      <c r="M94" s="14"/>
      <c r="N94" s="14"/>
      <c r="O94" s="14"/>
      <c r="P94" s="14"/>
      <c r="Q94" s="14"/>
      <c r="R94" s="14"/>
      <c r="S94" s="15"/>
    </row>
    <row r="95" spans="1:19" ht="12" customHeight="1">
      <c r="A95" s="122">
        <v>53</v>
      </c>
      <c r="B95" s="593" t="s">
        <v>608</v>
      </c>
      <c r="C95" s="572"/>
      <c r="D95" s="573"/>
      <c r="E95" s="175" t="s">
        <v>691</v>
      </c>
      <c r="F95" s="591">
        <v>2</v>
      </c>
      <c r="G95" s="591">
        <v>1</v>
      </c>
      <c r="H95" s="591">
        <v>0</v>
      </c>
      <c r="I95" s="122">
        <f t="shared" si="2"/>
        <v>3</v>
      </c>
      <c r="J95" s="87"/>
      <c r="K95" s="88"/>
      <c r="L95" s="589"/>
      <c r="M95" s="14"/>
      <c r="N95" s="14"/>
      <c r="O95" s="14"/>
      <c r="P95" s="14"/>
      <c r="Q95" s="14"/>
      <c r="R95" s="14"/>
      <c r="S95" s="15"/>
    </row>
    <row r="96" spans="1:19" ht="12" customHeight="1">
      <c r="A96" s="122">
        <v>54</v>
      </c>
      <c r="B96" s="594" t="s">
        <v>609</v>
      </c>
      <c r="C96" s="574"/>
      <c r="D96" s="575"/>
      <c r="E96" s="178" t="s">
        <v>694</v>
      </c>
      <c r="F96" s="592">
        <v>0</v>
      </c>
      <c r="G96" s="592">
        <v>0</v>
      </c>
      <c r="H96" s="592">
        <v>3</v>
      </c>
      <c r="I96" s="179">
        <f t="shared" si="2"/>
        <v>3</v>
      </c>
      <c r="J96" s="181"/>
      <c r="K96" s="197"/>
      <c r="L96" s="590"/>
      <c r="M96" s="14"/>
      <c r="N96" s="14"/>
      <c r="O96" s="14"/>
      <c r="P96" s="14"/>
      <c r="Q96" s="14"/>
      <c r="R96" s="14"/>
      <c r="S96" s="15"/>
    </row>
    <row r="97" spans="1:19" s="6" customFormat="1" ht="12.75" customHeight="1">
      <c r="A97" s="35"/>
      <c r="B97" s="36"/>
      <c r="C97" s="480" t="s">
        <v>47</v>
      </c>
      <c r="D97" s="481"/>
      <c r="E97" s="482"/>
      <c r="F97" s="35">
        <f>SUM(F43:F78)+SUM(F79:F96)</f>
        <v>72</v>
      </c>
      <c r="G97" s="35">
        <f>SUM(G43:G78)+SUM(G79:G96)</f>
        <v>36</v>
      </c>
      <c r="H97" s="35">
        <f>SUM(H43:H78)+SUM(H79:H96)</f>
        <v>3</v>
      </c>
      <c r="I97" s="35">
        <f>SUM(I43:I78)+SUM(I79:I96)</f>
        <v>111</v>
      </c>
      <c r="J97" s="75"/>
      <c r="K97" s="76"/>
      <c r="L97" s="41"/>
      <c r="M97" s="42"/>
      <c r="N97" s="42"/>
      <c r="O97" s="42"/>
      <c r="P97" s="42"/>
      <c r="Q97" s="42"/>
      <c r="R97" s="42"/>
      <c r="S97" s="43"/>
    </row>
    <row r="98" spans="1:19" s="6" customFormat="1" ht="12" customHeight="1">
      <c r="A98" s="77"/>
      <c r="B98" s="78"/>
      <c r="C98" s="389" t="s">
        <v>610</v>
      </c>
      <c r="D98" s="502" t="s">
        <v>611</v>
      </c>
      <c r="E98" s="503"/>
      <c r="F98" s="77"/>
      <c r="G98" s="77"/>
      <c r="H98" s="77"/>
      <c r="I98" s="77"/>
      <c r="J98" s="82"/>
      <c r="K98" s="83"/>
      <c r="L98" s="84"/>
      <c r="M98" s="42"/>
      <c r="N98" s="42"/>
      <c r="O98" s="42"/>
      <c r="P98" s="42"/>
      <c r="Q98" s="42"/>
      <c r="R98" s="42"/>
      <c r="S98" s="43"/>
    </row>
    <row r="99" spans="1:19" s="6" customFormat="1" ht="12" customHeight="1">
      <c r="A99" s="22"/>
      <c r="B99" s="184"/>
      <c r="C99" s="599"/>
      <c r="D99" s="600" t="s">
        <v>555</v>
      </c>
      <c r="E99" s="601" t="s">
        <v>612</v>
      </c>
      <c r="F99" s="22"/>
      <c r="G99" s="22"/>
      <c r="H99" s="22"/>
      <c r="I99" s="22"/>
      <c r="J99" s="23"/>
      <c r="K99" s="578"/>
      <c r="L99" s="170"/>
      <c r="M99" s="42"/>
      <c r="N99" s="42"/>
      <c r="O99" s="42"/>
      <c r="P99" s="42"/>
      <c r="Q99" s="42"/>
      <c r="R99" s="42"/>
      <c r="S99" s="43"/>
    </row>
    <row r="100" spans="1:19" s="6" customFormat="1" ht="12" customHeight="1">
      <c r="A100" s="122">
        <v>1</v>
      </c>
      <c r="B100" s="175" t="s">
        <v>613</v>
      </c>
      <c r="C100" s="86"/>
      <c r="D100" s="86"/>
      <c r="E100" s="175" t="s">
        <v>695</v>
      </c>
      <c r="F100" s="591">
        <v>0</v>
      </c>
      <c r="G100" s="591">
        <v>0</v>
      </c>
      <c r="H100" s="591">
        <v>6</v>
      </c>
      <c r="I100" s="122">
        <f>SUM(F100:H100)</f>
        <v>6</v>
      </c>
      <c r="J100" s="87"/>
      <c r="K100" s="88"/>
      <c r="L100" s="589"/>
      <c r="M100" s="42"/>
      <c r="N100" s="42"/>
      <c r="O100" s="42"/>
      <c r="P100" s="42"/>
      <c r="Q100" s="42"/>
      <c r="R100" s="42"/>
      <c r="S100" s="43"/>
    </row>
    <row r="101" spans="1:19" s="6" customFormat="1" ht="12" customHeight="1">
      <c r="A101" s="179">
        <v>2</v>
      </c>
      <c r="B101" s="178" t="s">
        <v>614</v>
      </c>
      <c r="C101" s="602"/>
      <c r="D101" s="602"/>
      <c r="E101" s="178" t="s">
        <v>696</v>
      </c>
      <c r="F101" s="592">
        <v>0</v>
      </c>
      <c r="G101" s="592">
        <v>0</v>
      </c>
      <c r="H101" s="592">
        <v>6</v>
      </c>
      <c r="I101" s="179">
        <f>SUM(F101:H101)</f>
        <v>6</v>
      </c>
      <c r="J101" s="181"/>
      <c r="K101" s="197"/>
      <c r="L101" s="590"/>
      <c r="M101" s="42"/>
      <c r="N101" s="42"/>
      <c r="O101" s="42"/>
      <c r="P101" s="42"/>
      <c r="Q101" s="42"/>
      <c r="R101" s="42"/>
      <c r="S101" s="43"/>
    </row>
    <row r="102" spans="1:19" s="6" customFormat="1" ht="12.75" customHeight="1">
      <c r="A102" s="35"/>
      <c r="B102" s="94"/>
      <c r="C102" s="480" t="s">
        <v>47</v>
      </c>
      <c r="D102" s="481"/>
      <c r="E102" s="482"/>
      <c r="F102" s="35">
        <v>0</v>
      </c>
      <c r="G102" s="35">
        <v>0</v>
      </c>
      <c r="H102" s="35">
        <v>6</v>
      </c>
      <c r="I102" s="95">
        <v>6</v>
      </c>
      <c r="J102" s="75"/>
      <c r="K102" s="76"/>
      <c r="L102" s="41"/>
      <c r="M102" s="42"/>
      <c r="N102" s="42"/>
      <c r="O102" s="42"/>
      <c r="P102" s="42"/>
      <c r="Q102" s="42"/>
      <c r="R102" s="42"/>
      <c r="S102" s="43"/>
    </row>
    <row r="103" spans="1:19" ht="15" customHeight="1">
      <c r="A103" s="96"/>
      <c r="B103" s="97" t="s">
        <v>146</v>
      </c>
      <c r="C103" s="98"/>
      <c r="D103" s="98" t="s">
        <v>48</v>
      </c>
      <c r="E103" s="99" t="s">
        <v>615</v>
      </c>
      <c r="F103" s="99"/>
      <c r="G103" s="20"/>
      <c r="H103" s="20"/>
      <c r="I103" s="22"/>
      <c r="J103" s="23"/>
      <c r="K103" s="169"/>
      <c r="L103" s="170"/>
      <c r="M103" s="14"/>
      <c r="N103" s="14"/>
      <c r="O103" s="14"/>
      <c r="P103" s="14"/>
      <c r="Q103" s="14"/>
      <c r="R103" s="14"/>
      <c r="S103" s="15"/>
    </row>
    <row r="104" spans="1:19" ht="12" customHeight="1">
      <c r="A104" s="122">
        <v>1</v>
      </c>
      <c r="B104" s="175" t="s">
        <v>616</v>
      </c>
      <c r="C104" s="572"/>
      <c r="D104" s="573"/>
      <c r="E104" s="175" t="s">
        <v>697</v>
      </c>
      <c r="F104" s="591">
        <v>0</v>
      </c>
      <c r="G104" s="591">
        <v>2</v>
      </c>
      <c r="H104" s="591">
        <v>0</v>
      </c>
      <c r="I104" s="122">
        <f>G104+F104</f>
        <v>2</v>
      </c>
      <c r="J104" s="87"/>
      <c r="K104" s="88"/>
      <c r="L104" s="589"/>
      <c r="M104" s="14"/>
      <c r="N104" s="14"/>
      <c r="O104" s="14"/>
      <c r="P104" s="14"/>
      <c r="Q104" s="14"/>
      <c r="R104" s="14"/>
      <c r="S104" s="15"/>
    </row>
    <row r="105" spans="1:19" ht="28.5" customHeight="1">
      <c r="A105" s="179">
        <v>2</v>
      </c>
      <c r="B105" s="178" t="s">
        <v>617</v>
      </c>
      <c r="C105" s="574"/>
      <c r="D105" s="575"/>
      <c r="E105" s="178" t="s">
        <v>698</v>
      </c>
      <c r="F105" s="592">
        <v>2</v>
      </c>
      <c r="G105" s="592">
        <v>0</v>
      </c>
      <c r="H105" s="592">
        <v>0</v>
      </c>
      <c r="I105" s="179">
        <f>G105+F105</f>
        <v>2</v>
      </c>
      <c r="J105" s="181"/>
      <c r="K105" s="197"/>
      <c r="L105" s="590"/>
      <c r="M105" s="14"/>
      <c r="N105" s="14"/>
      <c r="O105" s="14"/>
      <c r="P105" s="14"/>
      <c r="Q105" s="14"/>
      <c r="R105" s="14"/>
      <c r="S105" s="15"/>
    </row>
    <row r="106" spans="1:19" ht="42.75" customHeight="1">
      <c r="A106" s="115">
        <v>3</v>
      </c>
      <c r="B106" s="172" t="s">
        <v>618</v>
      </c>
      <c r="C106" s="595"/>
      <c r="D106" s="596"/>
      <c r="E106" s="172" t="s">
        <v>699</v>
      </c>
      <c r="F106" s="597">
        <v>0</v>
      </c>
      <c r="G106" s="597">
        <v>2</v>
      </c>
      <c r="H106" s="597">
        <v>0</v>
      </c>
      <c r="I106" s="115">
        <f aca="true" t="shared" si="3" ref="I106:I113">G106+F106</f>
        <v>2</v>
      </c>
      <c r="J106" s="82"/>
      <c r="K106" s="83"/>
      <c r="L106" s="598"/>
      <c r="M106" s="14"/>
      <c r="N106" s="14"/>
      <c r="O106" s="14"/>
      <c r="P106" s="14"/>
      <c r="Q106" s="14"/>
      <c r="R106" s="14"/>
      <c r="S106" s="15"/>
    </row>
    <row r="107" spans="1:19" ht="42" customHeight="1">
      <c r="A107" s="122">
        <v>4</v>
      </c>
      <c r="B107" s="175" t="s">
        <v>619</v>
      </c>
      <c r="C107" s="572"/>
      <c r="D107" s="573"/>
      <c r="E107" s="175" t="s">
        <v>700</v>
      </c>
      <c r="F107" s="591">
        <v>2</v>
      </c>
      <c r="G107" s="591">
        <v>0</v>
      </c>
      <c r="H107" s="591">
        <v>0</v>
      </c>
      <c r="I107" s="122">
        <f t="shared" si="3"/>
        <v>2</v>
      </c>
      <c r="J107" s="87"/>
      <c r="K107" s="88"/>
      <c r="L107" s="589"/>
      <c r="M107" s="14"/>
      <c r="N107" s="14"/>
      <c r="O107" s="14"/>
      <c r="P107" s="14"/>
      <c r="Q107" s="14"/>
      <c r="R107" s="14"/>
      <c r="S107" s="15"/>
    </row>
    <row r="108" spans="1:19" ht="42" customHeight="1">
      <c r="A108" s="122">
        <v>5</v>
      </c>
      <c r="B108" s="175" t="s">
        <v>620</v>
      </c>
      <c r="C108" s="572"/>
      <c r="D108" s="573"/>
      <c r="E108" s="175" t="s">
        <v>701</v>
      </c>
      <c r="F108" s="591">
        <v>0</v>
      </c>
      <c r="G108" s="591">
        <v>2</v>
      </c>
      <c r="H108" s="591">
        <v>0</v>
      </c>
      <c r="I108" s="122">
        <f t="shared" si="3"/>
        <v>2</v>
      </c>
      <c r="J108" s="87"/>
      <c r="K108" s="88"/>
      <c r="L108" s="589"/>
      <c r="M108" s="14"/>
      <c r="N108" s="14"/>
      <c r="O108" s="14"/>
      <c r="P108" s="14"/>
      <c r="Q108" s="14"/>
      <c r="R108" s="14"/>
      <c r="S108" s="15"/>
    </row>
    <row r="109" spans="1:19" ht="42.75" customHeight="1">
      <c r="A109" s="122">
        <v>6</v>
      </c>
      <c r="B109" s="175" t="s">
        <v>621</v>
      </c>
      <c r="C109" s="572"/>
      <c r="D109" s="573"/>
      <c r="E109" s="175" t="s">
        <v>702</v>
      </c>
      <c r="F109" s="591">
        <v>2</v>
      </c>
      <c r="G109" s="591">
        <v>0</v>
      </c>
      <c r="H109" s="591">
        <v>0</v>
      </c>
      <c r="I109" s="122">
        <f t="shared" si="3"/>
        <v>2</v>
      </c>
      <c r="J109" s="87"/>
      <c r="K109" s="88"/>
      <c r="L109" s="589"/>
      <c r="M109" s="14"/>
      <c r="N109" s="14"/>
      <c r="O109" s="14"/>
      <c r="P109" s="14"/>
      <c r="Q109" s="14"/>
      <c r="R109" s="14"/>
      <c r="S109" s="15"/>
    </row>
    <row r="110" spans="1:19" ht="41.25" customHeight="1">
      <c r="A110" s="122">
        <v>7</v>
      </c>
      <c r="B110" s="175" t="s">
        <v>622</v>
      </c>
      <c r="C110" s="572"/>
      <c r="D110" s="573"/>
      <c r="E110" s="175" t="s">
        <v>703</v>
      </c>
      <c r="F110" s="591">
        <v>0</v>
      </c>
      <c r="G110" s="591">
        <v>2</v>
      </c>
      <c r="H110" s="591">
        <v>0</v>
      </c>
      <c r="I110" s="122">
        <f t="shared" si="3"/>
        <v>2</v>
      </c>
      <c r="J110" s="87"/>
      <c r="K110" s="88"/>
      <c r="L110" s="589"/>
      <c r="M110" s="14"/>
      <c r="N110" s="14"/>
      <c r="O110" s="14"/>
      <c r="P110" s="14"/>
      <c r="Q110" s="14"/>
      <c r="R110" s="14"/>
      <c r="S110" s="15"/>
    </row>
    <row r="111" spans="1:19" ht="12" customHeight="1">
      <c r="A111" s="122">
        <v>8</v>
      </c>
      <c r="B111" s="175" t="s">
        <v>623</v>
      </c>
      <c r="C111" s="572"/>
      <c r="D111" s="573"/>
      <c r="E111" s="175" t="s">
        <v>704</v>
      </c>
      <c r="F111" s="591">
        <v>2</v>
      </c>
      <c r="G111" s="591">
        <v>0</v>
      </c>
      <c r="H111" s="591">
        <v>0</v>
      </c>
      <c r="I111" s="122">
        <f t="shared" si="3"/>
        <v>2</v>
      </c>
      <c r="J111" s="87"/>
      <c r="K111" s="88"/>
      <c r="L111" s="589"/>
      <c r="M111" s="14"/>
      <c r="N111" s="14"/>
      <c r="O111" s="14"/>
      <c r="P111" s="14"/>
      <c r="Q111" s="14"/>
      <c r="R111" s="14"/>
      <c r="S111" s="15"/>
    </row>
    <row r="112" spans="1:19" ht="12" customHeight="1">
      <c r="A112" s="122">
        <v>9</v>
      </c>
      <c r="B112" s="175" t="s">
        <v>624</v>
      </c>
      <c r="C112" s="572"/>
      <c r="D112" s="573"/>
      <c r="E112" s="175" t="s">
        <v>705</v>
      </c>
      <c r="F112" s="591">
        <v>0</v>
      </c>
      <c r="G112" s="591">
        <v>2</v>
      </c>
      <c r="H112" s="591">
        <v>0</v>
      </c>
      <c r="I112" s="122">
        <f t="shared" si="3"/>
        <v>2</v>
      </c>
      <c r="J112" s="87"/>
      <c r="K112" s="88"/>
      <c r="L112" s="589"/>
      <c r="M112" s="14"/>
      <c r="N112" s="14"/>
      <c r="O112" s="14"/>
      <c r="P112" s="14"/>
      <c r="Q112" s="14"/>
      <c r="R112" s="14"/>
      <c r="S112" s="15"/>
    </row>
    <row r="113" spans="1:19" ht="12" customHeight="1">
      <c r="A113" s="179">
        <v>10</v>
      </c>
      <c r="B113" s="178" t="s">
        <v>625</v>
      </c>
      <c r="C113" s="574"/>
      <c r="D113" s="575"/>
      <c r="E113" s="178" t="s">
        <v>706</v>
      </c>
      <c r="F113" s="592">
        <v>2</v>
      </c>
      <c r="G113" s="592">
        <v>0</v>
      </c>
      <c r="H113" s="592">
        <v>0</v>
      </c>
      <c r="I113" s="179">
        <f t="shared" si="3"/>
        <v>2</v>
      </c>
      <c r="J113" s="181"/>
      <c r="K113" s="197"/>
      <c r="L113" s="590"/>
      <c r="M113" s="14"/>
      <c r="N113" s="14"/>
      <c r="O113" s="14"/>
      <c r="P113" s="14"/>
      <c r="Q113" s="14"/>
      <c r="R113" s="14"/>
      <c r="S113" s="15"/>
    </row>
    <row r="114" spans="1:19" s="6" customFormat="1" ht="13.5">
      <c r="A114" s="35"/>
      <c r="B114" s="36"/>
      <c r="C114" s="480" t="s">
        <v>47</v>
      </c>
      <c r="D114" s="481"/>
      <c r="E114" s="482"/>
      <c r="F114" s="35">
        <v>2</v>
      </c>
      <c r="G114" s="35">
        <v>2</v>
      </c>
      <c r="H114" s="35">
        <v>0</v>
      </c>
      <c r="I114" s="95">
        <v>4</v>
      </c>
      <c r="J114" s="75"/>
      <c r="K114" s="40"/>
      <c r="L114" s="41"/>
      <c r="M114" s="42"/>
      <c r="N114" s="42"/>
      <c r="O114" s="42"/>
      <c r="P114" s="42"/>
      <c r="Q114" s="42"/>
      <c r="R114" s="42"/>
      <c r="S114" s="43"/>
    </row>
    <row r="115" spans="1:19" ht="12.75" customHeight="1">
      <c r="A115" s="35"/>
      <c r="B115" s="36"/>
      <c r="C115" s="480" t="s">
        <v>192</v>
      </c>
      <c r="D115" s="481"/>
      <c r="E115" s="482"/>
      <c r="F115" s="35">
        <f>F35+F40+F97+F102+F114</f>
        <v>98</v>
      </c>
      <c r="G115" s="35">
        <f>G35+G97+G102+G114</f>
        <v>38</v>
      </c>
      <c r="H115" s="35">
        <f>H35+H40+H97+H102+H114</f>
        <v>16</v>
      </c>
      <c r="I115" s="35">
        <f>I35+I40+I97+I102+I114</f>
        <v>152</v>
      </c>
      <c r="J115" s="480" t="s">
        <v>193</v>
      </c>
      <c r="K115" s="481"/>
      <c r="L115" s="41" t="s">
        <v>194</v>
      </c>
      <c r="M115" s="14"/>
      <c r="N115" s="14"/>
      <c r="O115" s="14"/>
      <c r="P115" s="14"/>
      <c r="Q115" s="14"/>
      <c r="R115" s="14"/>
      <c r="S115" s="15"/>
    </row>
    <row r="116" spans="1:19" ht="7.5" customHeight="1">
      <c r="A116" s="136"/>
      <c r="B116" s="137"/>
      <c r="C116" s="137"/>
      <c r="D116" s="137"/>
      <c r="E116" s="138"/>
      <c r="F116" s="136"/>
      <c r="G116" s="136"/>
      <c r="H116" s="136"/>
      <c r="I116" s="136"/>
      <c r="J116" s="139"/>
      <c r="L116" s="42"/>
      <c r="M116" s="14"/>
      <c r="N116" s="14"/>
      <c r="O116" s="14"/>
      <c r="P116" s="14"/>
      <c r="Q116" s="14"/>
      <c r="R116" s="14"/>
      <c r="S116" s="15"/>
    </row>
    <row r="117" spans="1:19" ht="10.5" customHeight="1">
      <c r="A117" s="541" t="s">
        <v>195</v>
      </c>
      <c r="B117" s="528" t="s">
        <v>193</v>
      </c>
      <c r="C117" s="528"/>
      <c r="D117" s="542" t="s">
        <v>196</v>
      </c>
      <c r="E117" s="140"/>
      <c r="F117" s="141"/>
      <c r="G117" s="142"/>
      <c r="H117" s="142"/>
      <c r="I117" s="141"/>
      <c r="J117" s="143"/>
      <c r="L117" s="42"/>
      <c r="M117" s="14"/>
      <c r="N117" s="14"/>
      <c r="O117" s="14"/>
      <c r="P117" s="14"/>
      <c r="Q117" s="14"/>
      <c r="R117" s="14"/>
      <c r="S117" s="15"/>
    </row>
    <row r="118" spans="1:19" ht="10.5" customHeight="1">
      <c r="A118" s="541"/>
      <c r="B118" s="579" t="s">
        <v>197</v>
      </c>
      <c r="C118" s="579"/>
      <c r="D118" s="543"/>
      <c r="E118" s="144"/>
      <c r="F118" s="141"/>
      <c r="G118" s="142"/>
      <c r="H118" s="142"/>
      <c r="I118" s="141"/>
      <c r="J118" s="143"/>
      <c r="L118" s="42"/>
      <c r="M118" s="14"/>
      <c r="N118" s="14"/>
      <c r="O118" s="14"/>
      <c r="P118" s="14"/>
      <c r="Q118" s="14"/>
      <c r="R118" s="14"/>
      <c r="S118" s="15"/>
    </row>
    <row r="119" spans="1:19" ht="5.25" customHeight="1">
      <c r="A119" s="142"/>
      <c r="B119" s="141"/>
      <c r="C119" s="141"/>
      <c r="D119" s="141"/>
      <c r="E119" s="142"/>
      <c r="G119" s="142"/>
      <c r="H119" s="142"/>
      <c r="I119" s="141"/>
      <c r="J119" s="143"/>
      <c r="L119" s="42"/>
      <c r="M119" s="14"/>
      <c r="N119" s="14"/>
      <c r="O119" s="14"/>
      <c r="P119" s="14"/>
      <c r="Q119" s="14"/>
      <c r="R119" s="14"/>
      <c r="S119" s="15"/>
    </row>
    <row r="120" spans="1:19" ht="12.75">
      <c r="A120" s="532" t="s">
        <v>198</v>
      </c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14"/>
      <c r="N120" s="14"/>
      <c r="O120" s="14"/>
      <c r="P120" s="14"/>
      <c r="Q120" s="14"/>
      <c r="R120" s="14"/>
      <c r="S120" s="15"/>
    </row>
    <row r="121" spans="1:19" ht="12.75">
      <c r="A121" s="53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14"/>
      <c r="N121" s="14"/>
      <c r="O121" s="14"/>
      <c r="P121" s="14"/>
      <c r="Q121" s="14"/>
      <c r="R121" s="14"/>
      <c r="S121" s="15"/>
    </row>
    <row r="122" spans="1:19" ht="8.2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"/>
      <c r="N122" s="14"/>
      <c r="O122" s="14"/>
      <c r="P122" s="14"/>
      <c r="Q122" s="14"/>
      <c r="R122" s="14"/>
      <c r="S122" s="15"/>
    </row>
    <row r="123" spans="1:19" ht="10.5" customHeight="1">
      <c r="A123" s="146" t="s">
        <v>50</v>
      </c>
      <c r="B123" s="147" t="s">
        <v>199</v>
      </c>
      <c r="C123" s="148"/>
      <c r="D123" s="148"/>
      <c r="E123" s="148"/>
      <c r="F123" s="148"/>
      <c r="G123" s="533"/>
      <c r="H123" s="534"/>
      <c r="L123" s="42"/>
      <c r="M123" s="14"/>
      <c r="N123" s="14"/>
      <c r="O123" s="14"/>
      <c r="P123" s="14"/>
      <c r="Q123" s="14"/>
      <c r="R123" s="14"/>
      <c r="S123" s="15"/>
    </row>
    <row r="124" spans="1:19" ht="3" customHeight="1">
      <c r="A124" s="151"/>
      <c r="L124" s="42"/>
      <c r="M124" s="14"/>
      <c r="N124" s="14"/>
      <c r="O124" s="14"/>
      <c r="P124" s="14"/>
      <c r="Q124" s="14"/>
      <c r="R124" s="14"/>
      <c r="S124" s="15"/>
    </row>
    <row r="125" spans="1:19" ht="10.5" customHeight="1">
      <c r="A125" s="146" t="s">
        <v>138</v>
      </c>
      <c r="B125" s="152" t="s">
        <v>200</v>
      </c>
      <c r="C125" s="153"/>
      <c r="D125" s="153"/>
      <c r="E125" s="148"/>
      <c r="F125" s="154"/>
      <c r="G125" s="533"/>
      <c r="H125" s="534"/>
      <c r="L125" s="42"/>
      <c r="M125" s="14"/>
      <c r="N125" s="14"/>
      <c r="O125" s="14"/>
      <c r="P125" s="14"/>
      <c r="Q125" s="14"/>
      <c r="R125" s="14"/>
      <c r="S125" s="15"/>
    </row>
    <row r="126" spans="1:19" ht="3.75" customHeight="1">
      <c r="A126" s="151"/>
      <c r="B126" s="142"/>
      <c r="C126" s="142"/>
      <c r="D126" s="142"/>
      <c r="F126" s="154"/>
      <c r="L126" s="42"/>
      <c r="M126" s="14"/>
      <c r="N126" s="14"/>
      <c r="O126" s="14"/>
      <c r="P126" s="14"/>
      <c r="Q126" s="14"/>
      <c r="R126" s="14"/>
      <c r="S126" s="15"/>
    </row>
    <row r="127" spans="1:19" ht="10.5" customHeight="1">
      <c r="A127" s="146" t="s">
        <v>201</v>
      </c>
      <c r="B127" s="147" t="s">
        <v>202</v>
      </c>
      <c r="C127" s="148"/>
      <c r="D127" s="148"/>
      <c r="E127" s="148"/>
      <c r="F127" s="149"/>
      <c r="G127" s="533"/>
      <c r="H127" s="534"/>
      <c r="L127" s="42"/>
      <c r="M127" s="14"/>
      <c r="N127" s="14"/>
      <c r="O127" s="14"/>
      <c r="P127" s="14"/>
      <c r="Q127" s="14"/>
      <c r="R127" s="14"/>
      <c r="S127" s="15"/>
    </row>
    <row r="128" spans="1:19" ht="2.25" customHeight="1">
      <c r="A128" s="151"/>
      <c r="F128" s="149"/>
      <c r="L128" s="42"/>
      <c r="M128" s="14"/>
      <c r="N128" s="14"/>
      <c r="O128" s="14"/>
      <c r="P128" s="14"/>
      <c r="Q128" s="14"/>
      <c r="R128" s="14"/>
      <c r="S128" s="15"/>
    </row>
    <row r="129" spans="1:19" ht="10.5" customHeight="1">
      <c r="A129" s="146" t="s">
        <v>203</v>
      </c>
      <c r="B129" s="147" t="s">
        <v>204</v>
      </c>
      <c r="C129" s="148"/>
      <c r="D129" s="148"/>
      <c r="E129" s="148"/>
      <c r="G129" s="533"/>
      <c r="H129" s="534"/>
      <c r="L129" s="42"/>
      <c r="M129" s="14"/>
      <c r="N129" s="14"/>
      <c r="O129" s="14"/>
      <c r="P129" s="14"/>
      <c r="Q129" s="14"/>
      <c r="R129" s="14"/>
      <c r="S129" s="15"/>
    </row>
    <row r="130" spans="2:4" ht="12.75">
      <c r="B130" s="149"/>
      <c r="C130" s="149"/>
      <c r="D130" s="149"/>
    </row>
    <row r="131" spans="2:12" ht="12.75">
      <c r="B131" s="149"/>
      <c r="C131" s="149"/>
      <c r="D131" s="149"/>
      <c r="F131" s="580" t="s">
        <v>205</v>
      </c>
      <c r="G131" s="580"/>
      <c r="H131" s="580"/>
      <c r="I131" s="580"/>
      <c r="J131" s="580"/>
      <c r="K131" s="580"/>
      <c r="L131" s="580"/>
    </row>
    <row r="132" spans="2:12" ht="12.75">
      <c r="B132" s="149"/>
      <c r="C132" s="149"/>
      <c r="D132" s="149"/>
      <c r="F132" s="581" t="s">
        <v>206</v>
      </c>
      <c r="G132" s="581"/>
      <c r="H132" s="581"/>
      <c r="I132" s="581"/>
      <c r="J132" s="581"/>
      <c r="K132" s="581"/>
      <c r="L132" s="581"/>
    </row>
    <row r="133" ht="15.75" customHeight="1"/>
    <row r="134" ht="15.75" customHeight="1"/>
    <row r="135" ht="15.75" customHeight="1">
      <c r="A135" s="582" t="s">
        <v>207</v>
      </c>
    </row>
    <row r="136" spans="1:200" s="2" customFormat="1" ht="12.75">
      <c r="A136" s="582" t="s">
        <v>208</v>
      </c>
      <c r="B136" s="6"/>
      <c r="C136" s="6"/>
      <c r="D136" s="6"/>
      <c r="E136" s="6"/>
      <c r="F136" s="583"/>
      <c r="G136" s="583"/>
      <c r="H136" s="583"/>
      <c r="I136" s="549"/>
      <c r="J136" s="584"/>
      <c r="K136" s="585"/>
      <c r="L136" s="586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</row>
    <row r="137" spans="1:200" s="2" customFormat="1" ht="12.75">
      <c r="A137" s="582" t="s">
        <v>209</v>
      </c>
      <c r="B137" s="6"/>
      <c r="C137" s="6"/>
      <c r="D137" s="6"/>
      <c r="E137" s="6"/>
      <c r="F137" s="6" t="s">
        <v>210</v>
      </c>
      <c r="G137" s="6"/>
      <c r="H137" s="6"/>
      <c r="I137" s="149"/>
      <c r="J137" s="150"/>
      <c r="K137" s="560"/>
      <c r="L137" s="5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</row>
  </sheetData>
  <sheetProtection/>
  <mergeCells count="41">
    <mergeCell ref="G125:H125"/>
    <mergeCell ref="G127:H127"/>
    <mergeCell ref="G129:H129"/>
    <mergeCell ref="F131:L131"/>
    <mergeCell ref="F132:L132"/>
    <mergeCell ref="D36:E36"/>
    <mergeCell ref="C40:E40"/>
    <mergeCell ref="D98:E98"/>
    <mergeCell ref="A117:A118"/>
    <mergeCell ref="B117:C117"/>
    <mergeCell ref="D117:D118"/>
    <mergeCell ref="B118:C118"/>
    <mergeCell ref="A120:L121"/>
    <mergeCell ref="G123:H123"/>
    <mergeCell ref="C115:E115"/>
    <mergeCell ref="J115:K115"/>
    <mergeCell ref="C97:E97"/>
    <mergeCell ref="C102:E102"/>
    <mergeCell ref="C114:E114"/>
    <mergeCell ref="K16:K17"/>
    <mergeCell ref="L16:L17"/>
    <mergeCell ref="C18:E18"/>
    <mergeCell ref="D19:E19"/>
    <mergeCell ref="C35:E35"/>
    <mergeCell ref="D41:E41"/>
    <mergeCell ref="A7:J7"/>
    <mergeCell ref="A8:L8"/>
    <mergeCell ref="A9:L9"/>
    <mergeCell ref="A10:L10"/>
    <mergeCell ref="A11:L11"/>
    <mergeCell ref="A16:A17"/>
    <mergeCell ref="B16:B17"/>
    <mergeCell ref="C16:E17"/>
    <mergeCell ref="F16:I16"/>
    <mergeCell ref="J16:J17"/>
    <mergeCell ref="B1:L1"/>
    <mergeCell ref="B2:L2"/>
    <mergeCell ref="B3:L3"/>
    <mergeCell ref="B4:L4"/>
    <mergeCell ref="B5:L5"/>
    <mergeCell ref="B6:L6"/>
  </mergeCells>
  <printOptions/>
  <pageMargins left="0.984251968503937" right="0.2755905511811024" top="0.2755905511811024" bottom="0.1968503937007874" header="0.2362204724409449" footer="0.15748031496062992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</dc:creator>
  <cp:keywords/>
  <dc:description/>
  <cp:lastModifiedBy>LENOVO</cp:lastModifiedBy>
  <cp:lastPrinted>2021-01-14T14:20:54Z</cp:lastPrinted>
  <dcterms:created xsi:type="dcterms:W3CDTF">2020-06-01T02:05:08Z</dcterms:created>
  <dcterms:modified xsi:type="dcterms:W3CDTF">2021-01-15T00:54:55Z</dcterms:modified>
  <cp:category/>
  <cp:version/>
  <cp:contentType/>
  <cp:contentStatus/>
</cp:coreProperties>
</file>